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viv\Downloads\"/>
    </mc:Choice>
  </mc:AlternateContent>
  <xr:revisionPtr revIDLastSave="0" documentId="8_{00AD944E-B4EB-4DDF-BDCD-C8D586B3FAF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STRUCCIONES" sheetId="22" r:id="rId1"/>
    <sheet name="Cotización proveedor" sheetId="24" r:id="rId2"/>
    <sheet name="2022-1" sheetId="1" r:id="rId3"/>
    <sheet name="2022-2" sheetId="11" r:id="rId4"/>
    <sheet name="2022-3" sheetId="12" r:id="rId5"/>
    <sheet name="2022-4" sheetId="13" r:id="rId6"/>
    <sheet name="2022-5" sheetId="14" r:id="rId7"/>
    <sheet name="2022-6" sheetId="15" r:id="rId8"/>
    <sheet name="2022-7" sheetId="16" r:id="rId9"/>
    <sheet name="2022-8" sheetId="17" r:id="rId10"/>
    <sheet name="2022-9" sheetId="18" r:id="rId11"/>
    <sheet name="2022-10" sheetId="19" r:id="rId12"/>
    <sheet name="2022-11" sheetId="20" r:id="rId13"/>
    <sheet name="2022-12" sheetId="21" r:id="rId14"/>
  </sheets>
  <definedNames>
    <definedName name="_xlnm.Print_Area" localSheetId="2">'2022-1'!$A$2:$G$60</definedName>
    <definedName name="_xlnm.Print_Area" localSheetId="11">'2022-10'!$A$2:$G$60</definedName>
    <definedName name="_xlnm.Print_Area" localSheetId="12">'2022-11'!$A$2:$G$60</definedName>
    <definedName name="_xlnm.Print_Area" localSheetId="13">'2022-12'!$A$2:$G$60</definedName>
    <definedName name="_xlnm.Print_Area" localSheetId="3">'2022-2'!$A$2:$G$60</definedName>
    <definedName name="_xlnm.Print_Area" localSheetId="4">'2022-3'!$A$2:$G$60</definedName>
    <definedName name="_xlnm.Print_Area" localSheetId="5">'2022-4'!$A$2:$G$60</definedName>
    <definedName name="_xlnm.Print_Area" localSheetId="6">'2022-5'!$A$2:$G$60</definedName>
    <definedName name="_xlnm.Print_Area" localSheetId="7">'2022-6'!$A$2:$G$60</definedName>
    <definedName name="_xlnm.Print_Area" localSheetId="8">'2022-7'!$A$2:$G$60</definedName>
    <definedName name="_xlnm.Print_Area" localSheetId="9">'2022-8'!$A$2:$G$60</definedName>
    <definedName name="_xlnm.Print_Area" localSheetId="10">'2022-9'!$A$2:$G$60</definedName>
    <definedName name="_xlnm.Print_Area" localSheetId="1">'Cotización proveedor'!$A$2:$D$32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21" l="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29" i="21"/>
  <c r="G30" i="21" s="1"/>
  <c r="G25" i="21"/>
  <c r="G24" i="21"/>
  <c r="G23" i="21"/>
  <c r="G22" i="21"/>
  <c r="G18" i="21"/>
  <c r="G19" i="21" s="1"/>
  <c r="G14" i="21"/>
  <c r="G13" i="21"/>
  <c r="G12" i="21"/>
  <c r="G11" i="21"/>
  <c r="G15" i="21" s="1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29" i="20"/>
  <c r="G30" i="20" s="1"/>
  <c r="G25" i="20"/>
  <c r="G24" i="20"/>
  <c r="G23" i="20"/>
  <c r="G22" i="20"/>
  <c r="G18" i="20"/>
  <c r="G19" i="20" s="1"/>
  <c r="G14" i="20"/>
  <c r="G13" i="20"/>
  <c r="G12" i="20"/>
  <c r="G11" i="20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29" i="19"/>
  <c r="G30" i="19" s="1"/>
  <c r="G25" i="19"/>
  <c r="G24" i="19"/>
  <c r="G23" i="19"/>
  <c r="G26" i="19" s="1"/>
  <c r="G22" i="19"/>
  <c r="G18" i="19"/>
  <c r="G19" i="19" s="1"/>
  <c r="G14" i="19"/>
  <c r="G13" i="19"/>
  <c r="G12" i="19"/>
  <c r="G11" i="19"/>
  <c r="G15" i="19" s="1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29" i="18"/>
  <c r="G30" i="18" s="1"/>
  <c r="G25" i="18"/>
  <c r="G24" i="18"/>
  <c r="G23" i="18"/>
  <c r="G22" i="18"/>
  <c r="G18" i="18"/>
  <c r="G19" i="18" s="1"/>
  <c r="G14" i="18"/>
  <c r="G13" i="18"/>
  <c r="G12" i="18"/>
  <c r="G11" i="18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29" i="17"/>
  <c r="G30" i="17" s="1"/>
  <c r="G25" i="17"/>
  <c r="G24" i="17"/>
  <c r="G23" i="17"/>
  <c r="G26" i="17" s="1"/>
  <c r="G22" i="17"/>
  <c r="G18" i="17"/>
  <c r="G19" i="17" s="1"/>
  <c r="G14" i="17"/>
  <c r="G13" i="17"/>
  <c r="G12" i="17"/>
  <c r="G11" i="17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51" i="16" s="1"/>
  <c r="G29" i="16"/>
  <c r="G30" i="16" s="1"/>
  <c r="G25" i="16"/>
  <c r="G26" i="16" s="1"/>
  <c r="G24" i="16"/>
  <c r="G23" i="16"/>
  <c r="G22" i="16"/>
  <c r="G18" i="16"/>
  <c r="G19" i="16" s="1"/>
  <c r="G14" i="16"/>
  <c r="G13" i="16"/>
  <c r="G12" i="16"/>
  <c r="G11" i="16"/>
  <c r="G15" i="16" s="1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0" i="15"/>
  <c r="G29" i="15"/>
  <c r="G25" i="15"/>
  <c r="G24" i="15"/>
  <c r="G23" i="15"/>
  <c r="G22" i="15"/>
  <c r="G18" i="15"/>
  <c r="G19" i="15" s="1"/>
  <c r="G14" i="15"/>
  <c r="G13" i="15"/>
  <c r="G12" i="15"/>
  <c r="G11" i="15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29" i="14"/>
  <c r="G30" i="14" s="1"/>
  <c r="G25" i="14"/>
  <c r="G24" i="14"/>
  <c r="G23" i="14"/>
  <c r="G22" i="14"/>
  <c r="G18" i="14"/>
  <c r="G19" i="14" s="1"/>
  <c r="G14" i="14"/>
  <c r="G13" i="14"/>
  <c r="G12" i="14"/>
  <c r="G11" i="14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29" i="13"/>
  <c r="G30" i="13" s="1"/>
  <c r="G25" i="13"/>
  <c r="G24" i="13"/>
  <c r="G23" i="13"/>
  <c r="G22" i="13"/>
  <c r="G18" i="13"/>
  <c r="G19" i="13" s="1"/>
  <c r="G14" i="13"/>
  <c r="G13" i="13"/>
  <c r="G12" i="13"/>
  <c r="G11" i="13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29" i="12"/>
  <c r="G30" i="12" s="1"/>
  <c r="G25" i="12"/>
  <c r="G24" i="12"/>
  <c r="G23" i="12"/>
  <c r="G22" i="12"/>
  <c r="G26" i="12" s="1"/>
  <c r="G18" i="12"/>
  <c r="G19" i="12" s="1"/>
  <c r="G14" i="12"/>
  <c r="G13" i="12"/>
  <c r="G12" i="12"/>
  <c r="G11" i="12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29" i="11"/>
  <c r="G30" i="11" s="1"/>
  <c r="G25" i="11"/>
  <c r="G24" i="11"/>
  <c r="G23" i="11"/>
  <c r="G22" i="11"/>
  <c r="G26" i="11" s="1"/>
  <c r="G18" i="11"/>
  <c r="G19" i="11" s="1"/>
  <c r="G14" i="11"/>
  <c r="G13" i="11"/>
  <c r="G12" i="11"/>
  <c r="G11" i="11"/>
  <c r="G15" i="11" s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14" i="1"/>
  <c r="G13" i="1"/>
  <c r="G15" i="1" s="1"/>
  <c r="G12" i="1"/>
  <c r="G25" i="1"/>
  <c r="G24" i="1"/>
  <c r="G23" i="1"/>
  <c r="G33" i="1"/>
  <c r="G29" i="1"/>
  <c r="G30" i="1"/>
  <c r="G22" i="1"/>
  <c r="G18" i="1"/>
  <c r="G19" i="1" s="1"/>
  <c r="G11" i="1"/>
  <c r="G26" i="15" l="1"/>
  <c r="G51" i="21"/>
  <c r="G51" i="15"/>
  <c r="G15" i="17"/>
  <c r="G26" i="18"/>
  <c r="G15" i="18"/>
  <c r="G26" i="21"/>
  <c r="G52" i="21" s="1"/>
  <c r="G54" i="21" s="1"/>
  <c r="G15" i="20"/>
  <c r="G52" i="20" s="1"/>
  <c r="G54" i="20" s="1"/>
  <c r="G15" i="13"/>
  <c r="G52" i="13" s="1"/>
  <c r="G54" i="13" s="1"/>
  <c r="G26" i="14"/>
  <c r="G51" i="11"/>
  <c r="G52" i="11" s="1"/>
  <c r="G54" i="11" s="1"/>
  <c r="G51" i="14"/>
  <c r="G26" i="20"/>
  <c r="G15" i="12"/>
  <c r="G51" i="12"/>
  <c r="G26" i="13"/>
  <c r="G15" i="14"/>
  <c r="G52" i="14" s="1"/>
  <c r="G54" i="14" s="1"/>
  <c r="G51" i="20"/>
  <c r="G51" i="19"/>
  <c r="G52" i="19" s="1"/>
  <c r="G54" i="19" s="1"/>
  <c r="G51" i="18"/>
  <c r="G52" i="18" s="1"/>
  <c r="G54" i="18" s="1"/>
  <c r="G51" i="17"/>
  <c r="G52" i="17" s="1"/>
  <c r="G54" i="17" s="1"/>
  <c r="G15" i="15"/>
  <c r="G52" i="15" s="1"/>
  <c r="G54" i="15" s="1"/>
  <c r="G51" i="13"/>
  <c r="G52" i="16"/>
  <c r="G54" i="16" s="1"/>
  <c r="G52" i="12"/>
  <c r="G54" i="12" s="1"/>
  <c r="G51" i="1"/>
  <c r="G26" i="1"/>
  <c r="G52" i="1" l="1"/>
  <c r="G54" i="1" s="1"/>
</calcChain>
</file>

<file path=xl/sharedStrings.xml><?xml version="1.0" encoding="utf-8"?>
<sst xmlns="http://schemas.openxmlformats.org/spreadsheetml/2006/main" count="1158" uniqueCount="149">
  <si>
    <t>Cant.</t>
  </si>
  <si>
    <t>Español</t>
  </si>
  <si>
    <t>Editorial</t>
  </si>
  <si>
    <t>ISBN</t>
  </si>
  <si>
    <t>PEDIDO</t>
  </si>
  <si>
    <t>Precio</t>
  </si>
  <si>
    <t>Subtotal</t>
  </si>
  <si>
    <t>Larousse</t>
  </si>
  <si>
    <t>Subtotal 1</t>
  </si>
  <si>
    <t>Libros de inglés</t>
  </si>
  <si>
    <t>Cambridge</t>
  </si>
  <si>
    <t>Subtotal 2</t>
  </si>
  <si>
    <t>Cuadernos con Logo del Colegio</t>
  </si>
  <si>
    <t xml:space="preserve">Cuaderno profesional doble raya de 100 Hojas  </t>
  </si>
  <si>
    <t xml:space="preserve">Cuaderno profesional de cuadro grande 100 h </t>
  </si>
  <si>
    <t xml:space="preserve">Cuaderno italiano mixto 100 h </t>
  </si>
  <si>
    <t>Subtotal 3</t>
  </si>
  <si>
    <t>Materiales especiales</t>
  </si>
  <si>
    <t>Zoom (Lego Project). Material que entregará el colegio.</t>
  </si>
  <si>
    <t>Subtotal 4</t>
  </si>
  <si>
    <t>Lista de Materiales</t>
  </si>
  <si>
    <t>Caja de 12 lápices de color triangular</t>
  </si>
  <si>
    <t>Lápices del No. 2 ½ mediano triangular</t>
  </si>
  <si>
    <t>Lápiz Verithin rojo carmín</t>
  </si>
  <si>
    <t>Fólder de plástico tamaño carta.</t>
  </si>
  <si>
    <t>Lápiz Adhesivo grande 20 grs.</t>
  </si>
  <si>
    <t>Tijeras punta redonda</t>
  </si>
  <si>
    <t>Sacapuntas</t>
  </si>
  <si>
    <t>Gomas blancas para borrar lápiz</t>
  </si>
  <si>
    <t>Paquete de 500 hojas blancas T/carta</t>
  </si>
  <si>
    <t>Caja de Kleenex con 90 pzas</t>
  </si>
  <si>
    <t xml:space="preserve">Paquete de  Toallitas Húmedas </t>
  </si>
  <si>
    <t>Flauta dulce Yamaha</t>
  </si>
  <si>
    <t>Revisteros plásticos</t>
  </si>
  <si>
    <t xml:space="preserve">Paquete de hojas de colores c/100 tamaño carta </t>
  </si>
  <si>
    <t>Subtotal 5</t>
  </si>
  <si>
    <t>TOTAL</t>
  </si>
  <si>
    <t>________________________________</t>
  </si>
  <si>
    <t>______________________________</t>
  </si>
  <si>
    <t>Anticipo</t>
  </si>
  <si>
    <t>Recibimos Tercera Edición, S.A. de C.V.</t>
  </si>
  <si>
    <t>Acepto la informacion arriba descrita</t>
  </si>
  <si>
    <t>Resta</t>
  </si>
  <si>
    <t>Nombre y Firma</t>
  </si>
  <si>
    <t>TDC</t>
  </si>
  <si>
    <t>Cheque/trans</t>
  </si>
  <si>
    <t>Efectivo</t>
  </si>
  <si>
    <t>Libreta de tareas.</t>
  </si>
  <si>
    <t>Nombre:</t>
  </si>
  <si>
    <t>correo electrónico:
Teléfono:</t>
  </si>
  <si>
    <t>Larousse Diccionario Escolar (rojo)</t>
  </si>
  <si>
    <t>Jesús y Vida 2</t>
  </si>
  <si>
    <t>Eddiver</t>
  </si>
  <si>
    <t>Multihabilidades 2</t>
  </si>
  <si>
    <t>EIM</t>
  </si>
  <si>
    <t>Acuarela escolar lavable Pelikan con 12 colores</t>
  </si>
  <si>
    <t>Regla de 30cms. De plástico (rígida)</t>
  </si>
  <si>
    <t>Paquete de fichas bibliográficas rayadas</t>
  </si>
  <si>
    <t>Marcador acuacolor cualquier color</t>
  </si>
  <si>
    <t>Aprendo cursiva. Ejercicios de caligrafía 2do g</t>
  </si>
  <si>
    <t>Casals</t>
  </si>
  <si>
    <t>Paquete Cambridge (libros), Material didáctico</t>
  </si>
  <si>
    <t>Pedido de útiles escolares Ciclo 2021-2022</t>
  </si>
  <si>
    <t>Nombre del alumno</t>
  </si>
  <si>
    <t>Grado</t>
  </si>
  <si>
    <t>Segundo</t>
  </si>
  <si>
    <t>SEBASTIANI CEPEDA GUSTAVO</t>
  </si>
  <si>
    <t>Pédido</t>
  </si>
  <si>
    <t>2021-1</t>
  </si>
  <si>
    <t>2021-2</t>
  </si>
  <si>
    <t>2021-3</t>
  </si>
  <si>
    <t>2021-4</t>
  </si>
  <si>
    <t>AGUIRRE PINTO ANIBAL RAUL</t>
  </si>
  <si>
    <t>ESCALANTE HUAYAS PABLO ALBERTO</t>
  </si>
  <si>
    <t>ZARATE SOTELO EUSTAQUIO JUAN</t>
  </si>
  <si>
    <t>TRUJILLO REYES MANUEL ANTONIO</t>
  </si>
  <si>
    <t>2021-5</t>
  </si>
  <si>
    <t>2021-6</t>
  </si>
  <si>
    <t>MARTINEZ HURTADO DARWIN</t>
  </si>
  <si>
    <t>FUENTES JIMENEZ ABEL</t>
  </si>
  <si>
    <t>FACUNDO HUAMAN ADAN</t>
  </si>
  <si>
    <t>2021-7</t>
  </si>
  <si>
    <t>2021-8</t>
  </si>
  <si>
    <t>2021-9</t>
  </si>
  <si>
    <t>CORDOVA ALVARADO MIGUEL ANGEL</t>
  </si>
  <si>
    <t>CASTILLO BACON OSCAR EUGENIO</t>
  </si>
  <si>
    <t>2021-10</t>
  </si>
  <si>
    <t>2021-11</t>
  </si>
  <si>
    <t>2021-12</t>
  </si>
  <si>
    <t>BAUTISTA ALVAREZ JUAN ANDRES</t>
  </si>
  <si>
    <t>Apellido Paterno</t>
  </si>
  <si>
    <t>Apellido Materno</t>
  </si>
  <si>
    <t>Nombre</t>
  </si>
  <si>
    <t>Porcentaje</t>
  </si>
  <si>
    <t>Nota: El porcentaje se refiere, al poncentaje que el alumno solicito del total pedido por el colegio</t>
  </si>
  <si>
    <t>Importe a pagar</t>
  </si>
  <si>
    <t>VENTAS</t>
  </si>
  <si>
    <t>NOMBRE DE REPORTE</t>
  </si>
  <si>
    <t>DESCRIPCION DEL REPORTE</t>
  </si>
  <si>
    <t>COMPRAS</t>
  </si>
  <si>
    <t>No. Pédido</t>
  </si>
  <si>
    <t>Id. Producto</t>
  </si>
  <si>
    <t>Nombre del artículo</t>
  </si>
  <si>
    <t>Cantidad solicitada</t>
  </si>
  <si>
    <t>Importe unitario</t>
  </si>
  <si>
    <t>Importe total</t>
  </si>
  <si>
    <t>Relación de los alumnos que ya solicitaron sus útiles escolares, dicha relación debe contener las siguientes columnas:</t>
  </si>
  <si>
    <t>ANALISIS DE LA VENTA</t>
  </si>
  <si>
    <t>Un reporte adicional en donde muestres los siguientes datos:</t>
  </si>
  <si>
    <t>a</t>
  </si>
  <si>
    <t>Artículo con menor ganancia</t>
  </si>
  <si>
    <t>b</t>
  </si>
  <si>
    <t>Artículo con mayor ganancia</t>
  </si>
  <si>
    <t>c</t>
  </si>
  <si>
    <t>PRESUPUESTO DE COMPRAS</t>
  </si>
  <si>
    <t>PRESUPUESTODE VENTAS</t>
  </si>
  <si>
    <t>Relación de productos que se estima vender.</t>
  </si>
  <si>
    <t>Relación de productos que se estima comprar.</t>
  </si>
  <si>
    <t>Ganancía total presupuestada</t>
  </si>
  <si>
    <t>Ganancía total de lo ya solicitado por los alumnos al día</t>
  </si>
  <si>
    <t>d</t>
  </si>
  <si>
    <t>A CONSIDERAR</t>
  </si>
  <si>
    <t>Auomatiza todos los reportes, ya que el director te podrá solicitar la información actualizada y no tendrás tiempo de hacerlo manual.</t>
  </si>
  <si>
    <t>ANTECEDENTES</t>
  </si>
  <si>
    <t xml:space="preserve">El colegio "La Esmeralda", tuvo su venta anual de útiles escolares. </t>
  </si>
  <si>
    <t>Vas a presentar reportes de los utiles requeridos para los alumnos de segundo grado.</t>
  </si>
  <si>
    <t>El segundo grado tiene un total de 25 alumnos</t>
  </si>
  <si>
    <t>Al día de hoy solo 12 alumnos han hecho su pedido y los encontraras en las pestañas marcadas con el numero de pedido que consta de año y numero consecutivo</t>
  </si>
  <si>
    <t>Relación de artículos solicitados por los alumnos. La relación debe contener la siguientes columnas:</t>
  </si>
  <si>
    <t>Importe a pagar al día de hoy al proveedor</t>
  </si>
  <si>
    <t>e</t>
  </si>
  <si>
    <t>Lista de precios proveedor</t>
  </si>
  <si>
    <t>Scribe</t>
  </si>
  <si>
    <t>Maped</t>
  </si>
  <si>
    <t>Norma</t>
  </si>
  <si>
    <t>Paper Mate</t>
  </si>
  <si>
    <t>La esmeralda</t>
  </si>
  <si>
    <t>Henkel</t>
  </si>
  <si>
    <t>Barrilito</t>
  </si>
  <si>
    <t>Baco</t>
  </si>
  <si>
    <t>Pelícan</t>
  </si>
  <si>
    <t>Yamaha</t>
  </si>
  <si>
    <t>Kleenex</t>
  </si>
  <si>
    <t>Lysol</t>
  </si>
  <si>
    <t>Oxford</t>
  </si>
  <si>
    <t>Azor</t>
  </si>
  <si>
    <t>El proveedor entrego su lista de precios, y la encontrarás en la pestaña "cotización proveedor"</t>
  </si>
  <si>
    <t>TE SOLICITAN LOS SIGUIENTES REPORTES</t>
  </si>
  <si>
    <t>ZAMORA VILLAFUERTE LORENA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</si>
</sst>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20"/>
      <name val="Arial"/>
      <family val="2"/>
    </font>
    <font>
      <sz val="10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b/>
      <sz val="1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9"/>
      <color theme="0"/>
      <name val="Tahoma"/>
      <family val="2"/>
    </font>
    <font>
      <b/>
      <sz val="9"/>
      <color rgb="FFFF0000"/>
      <name val="Tahoma"/>
      <family val="2"/>
    </font>
    <font>
      <b/>
      <sz val="10"/>
      <color theme="0"/>
      <name val="Tahoma"/>
      <family val="2"/>
    </font>
    <font>
      <b/>
      <sz val="12"/>
      <color rgb="FFFF0000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44" fontId="3" fillId="0" borderId="0" xfId="1" applyFont="1" applyBorder="1" applyAlignment="1" applyProtection="1">
      <alignment horizontal="center" vertical="center"/>
    </xf>
    <xf numFmtId="44" fontId="4" fillId="0" borderId="0" xfId="1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4" fontId="1" fillId="0" borderId="0" xfId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44" fontId="11" fillId="2" borderId="2" xfId="1" applyFont="1" applyFill="1" applyBorder="1" applyAlignment="1" applyProtection="1">
      <alignment horizontal="center" vertical="center" wrapText="1"/>
    </xf>
    <xf numFmtId="44" fontId="11" fillId="2" borderId="3" xfId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0" borderId="5" xfId="0" quotePrefix="1" applyNumberFormat="1" applyFont="1" applyBorder="1" applyAlignment="1">
      <alignment horizontal="center" vertical="center" wrapText="1"/>
    </xf>
    <xf numFmtId="0" fontId="1" fillId="3" borderId="5" xfId="0" quotePrefix="1" applyFont="1" applyFill="1" applyBorder="1" applyAlignment="1" applyProtection="1">
      <alignment horizontal="center" vertical="center" wrapText="1"/>
      <protection locked="0"/>
    </xf>
    <xf numFmtId="44" fontId="1" fillId="0" borderId="5" xfId="1" applyFont="1" applyFill="1" applyBorder="1" applyAlignment="1" applyProtection="1">
      <alignment horizontal="center" vertical="center"/>
    </xf>
    <xf numFmtId="44" fontId="1" fillId="0" borderId="6" xfId="1" applyFont="1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44" fontId="1" fillId="0" borderId="8" xfId="1" applyFont="1" applyFill="1" applyBorder="1" applyAlignment="1" applyProtection="1">
      <alignment horizontal="center" vertical="center"/>
    </xf>
    <xf numFmtId="44" fontId="1" fillId="0" borderId="9" xfId="1" applyFont="1" applyFill="1" applyBorder="1" applyAlignment="1" applyProtection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4" fontId="8" fillId="0" borderId="10" xfId="1" applyFont="1" applyBorder="1" applyAlignment="1" applyProtection="1">
      <alignment horizontal="center" vertical="center"/>
    </xf>
    <xf numFmtId="44" fontId="8" fillId="0" borderId="0" xfId="1" applyFont="1" applyBorder="1" applyAlignment="1" applyProtection="1">
      <alignment horizontal="center" vertical="center"/>
    </xf>
    <xf numFmtId="8" fontId="1" fillId="0" borderId="0" xfId="0" applyNumberFormat="1" applyFont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" fontId="1" fillId="0" borderId="0" xfId="0" quotePrefix="1" applyNumberFormat="1" applyFont="1" applyAlignment="1">
      <alignment horizontal="center" vertical="center"/>
    </xf>
    <xf numFmtId="44" fontId="8" fillId="0" borderId="10" xfId="1" quotePrefix="1" applyFont="1" applyFill="1" applyBorder="1" applyAlignment="1" applyProtection="1">
      <alignment horizontal="center" vertical="center"/>
    </xf>
    <xf numFmtId="44" fontId="8" fillId="0" borderId="0" xfId="1" quotePrefix="1" applyFont="1" applyFill="1" applyBorder="1" applyAlignment="1" applyProtection="1">
      <alignment horizontal="center" vertical="center"/>
    </xf>
    <xf numFmtId="2" fontId="1" fillId="0" borderId="0" xfId="0" quotePrefix="1" applyNumberFormat="1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44" fontId="8" fillId="0" borderId="11" xfId="1" quotePrefix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/>
    </xf>
    <xf numFmtId="44" fontId="1" fillId="0" borderId="5" xfId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4" fontId="1" fillId="0" borderId="13" xfId="1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44" fontId="1" fillId="0" borderId="13" xfId="1" applyFont="1" applyFill="1" applyBorder="1" applyAlignment="1" applyProtection="1">
      <alignment horizontal="center" vertical="center"/>
    </xf>
    <xf numFmtId="44" fontId="1" fillId="0" borderId="14" xfId="1" applyFont="1" applyFill="1" applyBorder="1" applyAlignment="1" applyProtection="1">
      <alignment horizontal="center" vertical="center"/>
    </xf>
    <xf numFmtId="44" fontId="1" fillId="0" borderId="8" xfId="1" applyFont="1" applyFill="1" applyBorder="1" applyAlignment="1" applyProtection="1">
      <alignment horizontal="center" vertical="center" wrapText="1"/>
    </xf>
    <xf numFmtId="44" fontId="8" fillId="0" borderId="15" xfId="1" quotePrefix="1" applyFont="1" applyFill="1" applyBorder="1" applyAlignment="1" applyProtection="1">
      <alignment horizontal="center" vertical="center"/>
    </xf>
    <xf numFmtId="44" fontId="9" fillId="0" borderId="0" xfId="1" applyFont="1" applyBorder="1" applyAlignment="1" applyProtection="1">
      <alignment horizontal="center" vertical="center"/>
    </xf>
    <xf numFmtId="44" fontId="9" fillId="0" borderId="15" xfId="1" quotePrefix="1" applyFont="1" applyFill="1" applyBorder="1" applyAlignment="1" applyProtection="1">
      <alignment horizontal="center" vertical="center"/>
    </xf>
    <xf numFmtId="9" fontId="1" fillId="0" borderId="0" xfId="0" applyNumberFormat="1" applyFont="1" applyAlignment="1">
      <alignment horizontal="center" vertical="center"/>
    </xf>
    <xf numFmtId="44" fontId="1" fillId="0" borderId="16" xfId="1" applyFont="1" applyBorder="1" applyAlignment="1" applyProtection="1">
      <alignment horizontal="center" vertical="center"/>
    </xf>
    <xf numFmtId="44" fontId="4" fillId="0" borderId="16" xfId="1" applyFont="1" applyBorder="1" applyAlignment="1" applyProtection="1">
      <alignment horizontal="center" vertical="center"/>
    </xf>
    <xf numFmtId="44" fontId="1" fillId="0" borderId="13" xfId="1" applyFont="1" applyBorder="1" applyAlignment="1" applyProtection="1">
      <alignment horizontal="center" vertical="center"/>
    </xf>
    <xf numFmtId="44" fontId="4" fillId="0" borderId="13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center" vertical="center"/>
    </xf>
    <xf numFmtId="44" fontId="1" fillId="0" borderId="5" xfId="1" applyFont="1" applyBorder="1" applyAlignment="1" applyProtection="1">
      <alignment horizontal="center" vertical="center"/>
    </xf>
    <xf numFmtId="44" fontId="1" fillId="0" borderId="0" xfId="1" applyFont="1" applyBorder="1" applyAlignment="1" applyProtection="1">
      <alignment horizontal="center" vertical="center"/>
    </xf>
    <xf numFmtId="1" fontId="1" fillId="0" borderId="5" xfId="0" applyNumberFormat="1" applyFon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 wrapText="1"/>
    </xf>
    <xf numFmtId="2" fontId="13" fillId="2" borderId="18" xfId="0" applyNumberFormat="1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44" fontId="11" fillId="2" borderId="18" xfId="1" applyFont="1" applyFill="1" applyBorder="1" applyAlignment="1" applyProtection="1">
      <alignment horizontal="center" vertical="center" wrapText="1"/>
    </xf>
    <xf numFmtId="44" fontId="11" fillId="2" borderId="19" xfId="1" applyFont="1" applyFill="1" applyBorder="1" applyAlignment="1" applyProtection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1" fontId="1" fillId="0" borderId="29" xfId="0" quotePrefix="1" applyNumberFormat="1" applyFont="1" applyBorder="1" applyAlignment="1">
      <alignment horizontal="center" vertical="center" wrapText="1"/>
    </xf>
    <xf numFmtId="0" fontId="1" fillId="3" borderId="29" xfId="0" quotePrefix="1" applyFont="1" applyFill="1" applyBorder="1" applyAlignment="1" applyProtection="1">
      <alignment horizontal="center" vertical="center" wrapText="1"/>
      <protection locked="0"/>
    </xf>
    <xf numFmtId="44" fontId="1" fillId="0" borderId="29" xfId="1" applyFont="1" applyFill="1" applyBorder="1" applyAlignment="1" applyProtection="1">
      <alignment horizontal="center" vertical="center"/>
    </xf>
    <xf numFmtId="44" fontId="1" fillId="0" borderId="30" xfId="1" applyFont="1" applyFill="1" applyBorder="1" applyAlignment="1" applyProtection="1">
      <alignment horizontal="center" vertical="center"/>
    </xf>
    <xf numFmtId="0" fontId="16" fillId="4" borderId="5" xfId="0" applyFont="1" applyFill="1" applyBorder="1"/>
    <xf numFmtId="0" fontId="16" fillId="4" borderId="5" xfId="0" applyFont="1" applyFill="1" applyBorder="1" applyAlignment="1">
      <alignment vertical="center" wrapText="1"/>
    </xf>
    <xf numFmtId="0" fontId="15" fillId="5" borderId="0" xfId="0" applyFont="1" applyFill="1"/>
    <xf numFmtId="0" fontId="0" fillId="5" borderId="0" xfId="0" applyFill="1"/>
    <xf numFmtId="0" fontId="17" fillId="5" borderId="0" xfId="0" applyFont="1" applyFill="1"/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right"/>
    </xf>
    <xf numFmtId="0" fontId="18" fillId="6" borderId="0" xfId="0" applyFont="1" applyFill="1"/>
    <xf numFmtId="0" fontId="19" fillId="6" borderId="0" xfId="0" applyFont="1" applyFill="1"/>
    <xf numFmtId="0" fontId="20" fillId="5" borderId="0" xfId="0" applyFont="1" applyFill="1"/>
    <xf numFmtId="43" fontId="1" fillId="0" borderId="0" xfId="2" applyFont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  <protection locked="0"/>
    </xf>
    <xf numFmtId="0" fontId="5" fillId="3" borderId="21" xfId="0" applyFont="1" applyFill="1" applyBorder="1" applyAlignment="1" applyProtection="1">
      <alignment horizontal="center" vertical="center"/>
      <protection locked="0"/>
    </xf>
    <xf numFmtId="0" fontId="5" fillId="3" borderId="22" xfId="0" applyFont="1" applyFill="1" applyBorder="1" applyAlignment="1" applyProtection="1">
      <alignment horizontal="center" vertical="center"/>
      <protection locked="0"/>
    </xf>
    <xf numFmtId="0" fontId="5" fillId="3" borderId="20" xfId="0" quotePrefix="1" applyFont="1" applyFill="1" applyBorder="1" applyAlignment="1" applyProtection="1">
      <alignment horizontal="center" vertical="center"/>
      <protection locked="0"/>
    </xf>
    <xf numFmtId="0" fontId="1" fillId="0" borderId="2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202869</xdr:colOff>
      <xdr:row>0</xdr:row>
      <xdr:rowOff>40773</xdr:rowOff>
    </xdr:from>
    <xdr:ext cx="4756816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A5335FAE-7FF0-44BB-8BEB-97752955F58E}"/>
            </a:ext>
          </a:extLst>
        </xdr:cNvPr>
        <xdr:cNvSpPr/>
      </xdr:nvSpPr>
      <xdr:spPr>
        <a:xfrm>
          <a:off x="964869" y="40773"/>
          <a:ext cx="475681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INSTRUCCIONES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37780-ED3C-4084-B493-A3B126A9A40D}">
  <dimension ref="A8:M42"/>
  <sheetViews>
    <sheetView tabSelected="1" topLeftCell="A14" workbookViewId="0">
      <selection activeCell="A8" sqref="A8"/>
    </sheetView>
  </sheetViews>
  <sheetFormatPr baseColWidth="10" defaultColWidth="10.88671875" defaultRowHeight="14.4" x14ac:dyDescent="0.3"/>
  <cols>
    <col min="1" max="1" width="10.88671875" style="91"/>
    <col min="2" max="2" width="24.5546875" style="91" bestFit="1" customWidth="1"/>
    <col min="3" max="4" width="10.88671875" style="91"/>
    <col min="5" max="5" width="14.5546875" style="91" bestFit="1" customWidth="1"/>
    <col min="6" max="6" width="15.44140625" style="91" bestFit="1" customWidth="1"/>
    <col min="7" max="7" width="9.6640625" style="91" customWidth="1"/>
    <col min="8" max="8" width="10.88671875" style="91"/>
    <col min="9" max="9" width="14.109375" style="91" bestFit="1" customWidth="1"/>
    <col min="10" max="16384" width="10.88671875" style="91"/>
  </cols>
  <sheetData>
    <row r="8" spans="1:13" ht="23.4" x14ac:dyDescent="0.45">
      <c r="A8" s="95" t="s">
        <v>123</v>
      </c>
      <c r="B8" s="96"/>
    </row>
    <row r="10" spans="1:13" ht="22.5" customHeight="1" x14ac:dyDescent="0.35">
      <c r="A10" s="97" t="s">
        <v>124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ht="22.5" customHeight="1" x14ac:dyDescent="0.35">
      <c r="A11" s="97" t="s">
        <v>125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3" ht="22.5" customHeight="1" x14ac:dyDescent="0.35">
      <c r="A12" s="97" t="s">
        <v>126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</row>
    <row r="13" spans="1:13" ht="22.5" customHeight="1" x14ac:dyDescent="0.35">
      <c r="A13" s="97" t="s">
        <v>127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ht="22.5" customHeight="1" x14ac:dyDescent="0.35">
      <c r="A14" s="97" t="s">
        <v>146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</row>
    <row r="15" spans="1:13" ht="18" x14ac:dyDescent="0.35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</row>
    <row r="16" spans="1:13" ht="18" x14ac:dyDescent="0.35">
      <c r="A16" s="97"/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</row>
    <row r="17" spans="1:13" ht="23.4" x14ac:dyDescent="0.45">
      <c r="A17" s="95" t="s">
        <v>147</v>
      </c>
      <c r="B17" s="96"/>
      <c r="C17" s="95"/>
      <c r="D17" s="96"/>
      <c r="E17" s="96"/>
      <c r="F17" s="97"/>
      <c r="G17" s="97"/>
      <c r="H17" s="97"/>
      <c r="I17" s="97"/>
      <c r="J17" s="97"/>
      <c r="K17" s="97"/>
      <c r="L17" s="97"/>
      <c r="M17" s="97"/>
    </row>
    <row r="19" spans="1:13" s="90" customFormat="1" x14ac:dyDescent="0.3">
      <c r="B19" s="90" t="s">
        <v>97</v>
      </c>
      <c r="C19" s="90" t="s">
        <v>98</v>
      </c>
    </row>
    <row r="20" spans="1:13" x14ac:dyDescent="0.3">
      <c r="A20" s="91">
        <v>1</v>
      </c>
      <c r="B20" s="90" t="s">
        <v>96</v>
      </c>
      <c r="C20" s="91" t="s">
        <v>106</v>
      </c>
    </row>
    <row r="21" spans="1:13" x14ac:dyDescent="0.3">
      <c r="C21" s="88" t="s">
        <v>100</v>
      </c>
      <c r="D21" s="88" t="s">
        <v>90</v>
      </c>
      <c r="E21" s="88" t="s">
        <v>91</v>
      </c>
      <c r="F21" s="88" t="s">
        <v>92</v>
      </c>
      <c r="G21" s="88" t="s">
        <v>93</v>
      </c>
      <c r="H21" s="88" t="s">
        <v>95</v>
      </c>
    </row>
    <row r="23" spans="1:13" x14ac:dyDescent="0.3">
      <c r="C23" s="92" t="s">
        <v>94</v>
      </c>
    </row>
    <row r="25" spans="1:13" x14ac:dyDescent="0.3">
      <c r="A25" s="91">
        <v>2</v>
      </c>
      <c r="B25" s="90" t="s">
        <v>99</v>
      </c>
      <c r="C25" s="91" t="s">
        <v>128</v>
      </c>
    </row>
    <row r="26" spans="1:13" s="93" customFormat="1" ht="28.8" x14ac:dyDescent="0.3">
      <c r="C26" s="89" t="s">
        <v>101</v>
      </c>
      <c r="D26" s="89" t="s">
        <v>102</v>
      </c>
      <c r="E26" s="89" t="s">
        <v>103</v>
      </c>
      <c r="F26" s="89" t="s">
        <v>104</v>
      </c>
      <c r="G26" s="89" t="s">
        <v>105</v>
      </c>
    </row>
    <row r="27" spans="1:13" x14ac:dyDescent="0.3">
      <c r="H27" s="93"/>
      <c r="I27" s="93"/>
    </row>
    <row r="28" spans="1:13" x14ac:dyDescent="0.3">
      <c r="A28" s="91">
        <v>3</v>
      </c>
      <c r="B28" s="90" t="s">
        <v>115</v>
      </c>
      <c r="C28" s="91" t="s">
        <v>116</v>
      </c>
      <c r="H28" s="93"/>
      <c r="I28" s="93"/>
    </row>
    <row r="29" spans="1:13" ht="28.8" x14ac:dyDescent="0.3">
      <c r="C29" s="89" t="s">
        <v>101</v>
      </c>
      <c r="D29" s="89" t="s">
        <v>102</v>
      </c>
      <c r="E29" s="89" t="s">
        <v>103</v>
      </c>
      <c r="F29" s="89" t="s">
        <v>104</v>
      </c>
      <c r="G29" s="89" t="s">
        <v>105</v>
      </c>
      <c r="H29" s="93"/>
      <c r="I29" s="93"/>
    </row>
    <row r="31" spans="1:13" x14ac:dyDescent="0.3">
      <c r="A31" s="91">
        <v>4</v>
      </c>
      <c r="B31" s="90" t="s">
        <v>114</v>
      </c>
      <c r="C31" s="91" t="s">
        <v>117</v>
      </c>
    </row>
    <row r="32" spans="1:13" s="93" customFormat="1" ht="28.8" x14ac:dyDescent="0.3">
      <c r="C32" s="89" t="s">
        <v>101</v>
      </c>
      <c r="D32" s="89" t="s">
        <v>102</v>
      </c>
      <c r="E32" s="89" t="s">
        <v>103</v>
      </c>
      <c r="F32" s="89" t="s">
        <v>104</v>
      </c>
      <c r="G32" s="89" t="s">
        <v>105</v>
      </c>
    </row>
    <row r="34" spans="1:4" x14ac:dyDescent="0.3">
      <c r="A34" s="91">
        <v>5</v>
      </c>
      <c r="B34" s="90" t="s">
        <v>107</v>
      </c>
      <c r="C34" s="91" t="s">
        <v>108</v>
      </c>
    </row>
    <row r="35" spans="1:4" x14ac:dyDescent="0.3">
      <c r="C35" s="94" t="s">
        <v>109</v>
      </c>
      <c r="D35" s="91" t="s">
        <v>118</v>
      </c>
    </row>
    <row r="36" spans="1:4" x14ac:dyDescent="0.3">
      <c r="C36" s="94" t="s">
        <v>111</v>
      </c>
      <c r="D36" s="91" t="s">
        <v>119</v>
      </c>
    </row>
    <row r="37" spans="1:4" x14ac:dyDescent="0.3">
      <c r="C37" s="94" t="s">
        <v>113</v>
      </c>
      <c r="D37" s="91" t="s">
        <v>129</v>
      </c>
    </row>
    <row r="38" spans="1:4" x14ac:dyDescent="0.3">
      <c r="C38" s="94" t="s">
        <v>120</v>
      </c>
      <c r="D38" s="91" t="s">
        <v>110</v>
      </c>
    </row>
    <row r="39" spans="1:4" x14ac:dyDescent="0.3">
      <c r="C39" s="94" t="s">
        <v>130</v>
      </c>
      <c r="D39" s="91" t="s">
        <v>112</v>
      </c>
    </row>
    <row r="40" spans="1:4" x14ac:dyDescent="0.3">
      <c r="C40" s="94"/>
    </row>
    <row r="41" spans="1:4" x14ac:dyDescent="0.3">
      <c r="B41" s="90" t="s">
        <v>121</v>
      </c>
    </row>
    <row r="42" spans="1:4" x14ac:dyDescent="0.3">
      <c r="B42" s="91" t="s">
        <v>122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C3EBD-D40F-4E19-88BA-5A859E4DFFBA}">
  <sheetPr>
    <pageSetUpPr fitToPage="1"/>
  </sheetPr>
  <dimension ref="A2:I60"/>
  <sheetViews>
    <sheetView zoomScaleNormal="100" zoomScaleSheetLayoutView="100" workbookViewId="0">
      <selection activeCell="C6" sqref="C6:G6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82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80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1</v>
      </c>
      <c r="F33" s="24">
        <v>75</v>
      </c>
      <c r="G33" s="25">
        <f t="shared" ref="G33:G50" si="0">+E33*F33</f>
        <v>75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0</v>
      </c>
      <c r="F41" s="24">
        <v>22</v>
      </c>
      <c r="G41" s="25">
        <f t="shared" si="0"/>
        <v>0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0</v>
      </c>
      <c r="F50" s="30">
        <v>60</v>
      </c>
      <c r="G50" s="31">
        <f t="shared" si="0"/>
        <v>0</v>
      </c>
      <c r="H50" s="63"/>
    </row>
    <row r="51" spans="1:8" ht="18" thickBot="1" x14ac:dyDescent="0.35">
      <c r="E51" s="114" t="s">
        <v>35</v>
      </c>
      <c r="F51" s="115"/>
      <c r="G51" s="62">
        <f>SUM(G33:G50)</f>
        <v>863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6148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6148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3307-DDE7-4EEB-9A52-F7CBA000B025}">
  <sheetPr>
    <pageSetUpPr fitToPage="1"/>
  </sheetPr>
  <dimension ref="A2:I60"/>
  <sheetViews>
    <sheetView zoomScaleNormal="100" zoomScaleSheetLayoutView="100" workbookViewId="0">
      <selection activeCell="C7" sqref="C7:G7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83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148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2</v>
      </c>
      <c r="F24" s="24">
        <v>75</v>
      </c>
      <c r="G24" s="25">
        <f>+F24*E24</f>
        <v>150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500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2</v>
      </c>
      <c r="F34" s="24">
        <v>35</v>
      </c>
      <c r="G34" s="25">
        <f t="shared" si="0"/>
        <v>70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1055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6415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6415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C1245-A179-4D4C-B0E1-09B424776D22}">
  <sheetPr>
    <pageSetUpPr fitToPage="1"/>
  </sheetPr>
  <dimension ref="A2:I60"/>
  <sheetViews>
    <sheetView zoomScaleNormal="100" zoomScaleSheetLayoutView="100" workbookViewId="0">
      <selection activeCell="E40" sqref="E40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86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84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0</v>
      </c>
      <c r="F39" s="24">
        <v>30</v>
      </c>
      <c r="G39" s="25">
        <f t="shared" si="0"/>
        <v>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990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6275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6275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C4E90-BFDD-40DE-9A1E-ED4BB613182C}">
  <sheetPr>
    <pageSetUpPr fitToPage="1"/>
  </sheetPr>
  <dimension ref="A2:I60"/>
  <sheetViews>
    <sheetView zoomScaleNormal="100" zoomScaleSheetLayoutView="100" workbookViewId="0">
      <selection activeCell="E51" sqref="E51:F51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87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85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2</v>
      </c>
      <c r="F50" s="30">
        <v>60</v>
      </c>
      <c r="G50" s="31">
        <f t="shared" si="0"/>
        <v>120</v>
      </c>
      <c r="H50" s="63"/>
    </row>
    <row r="51" spans="1:8" ht="18" thickBot="1" x14ac:dyDescent="0.35">
      <c r="E51" s="114" t="s">
        <v>35</v>
      </c>
      <c r="F51" s="115"/>
      <c r="G51" s="62">
        <f>SUM(G33:G50)</f>
        <v>1080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6365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6365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EF80-3640-4163-B402-1FEC014D6EAF}">
  <sheetPr>
    <pageSetUpPr fitToPage="1"/>
  </sheetPr>
  <dimension ref="A2:I60"/>
  <sheetViews>
    <sheetView zoomScaleNormal="100" zoomScaleSheetLayoutView="100" workbookViewId="0">
      <selection activeCell="C6" sqref="C6:G6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88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89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1020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6305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6305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FDED3-F9CF-40EE-877B-E9A6FB4074A7}">
  <sheetPr>
    <pageSetUpPr fitToPage="1"/>
  </sheetPr>
  <dimension ref="A2:G32"/>
  <sheetViews>
    <sheetView zoomScaleNormal="100" zoomScaleSheetLayoutView="100" workbookViewId="0">
      <selection activeCell="A2" sqref="A2"/>
    </sheetView>
  </sheetViews>
  <sheetFormatPr baseColWidth="10" defaultColWidth="78.5546875" defaultRowHeight="15" x14ac:dyDescent="0.3"/>
  <cols>
    <col min="1" max="1" width="53.33203125" style="9" customWidth="1"/>
    <col min="2" max="2" width="15.6640625" style="1" bestFit="1" customWidth="1"/>
    <col min="3" max="3" width="14.5546875" style="11" bestFit="1" customWidth="1"/>
    <col min="4" max="4" width="14" style="1" customWidth="1"/>
    <col min="5" max="5" width="4.109375" style="6" customWidth="1"/>
    <col min="6" max="6" width="7.33203125" style="1" customWidth="1"/>
    <col min="7" max="7" width="7.6640625" style="1" customWidth="1"/>
    <col min="8" max="8" width="7.88671875" style="1" customWidth="1"/>
    <col min="9" max="16384" width="78.5546875" style="1"/>
  </cols>
  <sheetData>
    <row r="2" spans="1:7" ht="24.6" x14ac:dyDescent="0.3">
      <c r="A2" s="2" t="s">
        <v>131</v>
      </c>
      <c r="B2" s="3"/>
      <c r="C2" s="4"/>
      <c r="D2" s="3"/>
    </row>
    <row r="3" spans="1:7" ht="15.6" thickBot="1" x14ac:dyDescent="0.35">
      <c r="B3" s="10"/>
    </row>
    <row r="4" spans="1:7" x14ac:dyDescent="0.3">
      <c r="A4" s="14" t="s">
        <v>1</v>
      </c>
      <c r="B4" s="14" t="s">
        <v>2</v>
      </c>
      <c r="C4" s="15" t="s">
        <v>3</v>
      </c>
      <c r="D4" s="17" t="s">
        <v>5</v>
      </c>
    </row>
    <row r="5" spans="1:7" x14ac:dyDescent="0.3">
      <c r="A5" s="20" t="s">
        <v>50</v>
      </c>
      <c r="B5" s="21" t="s">
        <v>7</v>
      </c>
      <c r="C5" s="22">
        <v>9786072102903</v>
      </c>
      <c r="D5" s="24">
        <v>50</v>
      </c>
      <c r="G5" s="32"/>
    </row>
    <row r="6" spans="1:7" x14ac:dyDescent="0.3">
      <c r="A6" s="20" t="s">
        <v>51</v>
      </c>
      <c r="B6" s="21" t="s">
        <v>60</v>
      </c>
      <c r="C6" s="22">
        <v>9788421856659</v>
      </c>
      <c r="D6" s="24">
        <v>280</v>
      </c>
      <c r="G6" s="32"/>
    </row>
    <row r="7" spans="1:7" x14ac:dyDescent="0.3">
      <c r="A7" s="20" t="s">
        <v>59</v>
      </c>
      <c r="B7" s="21" t="s">
        <v>52</v>
      </c>
      <c r="C7" s="22">
        <v>9786077688075</v>
      </c>
      <c r="D7" s="24">
        <v>79</v>
      </c>
      <c r="G7" s="32"/>
    </row>
    <row r="8" spans="1:7" ht="13.2" x14ac:dyDescent="0.3">
      <c r="A8" s="20" t="s">
        <v>53</v>
      </c>
      <c r="B8" s="21" t="s">
        <v>54</v>
      </c>
      <c r="C8" s="22">
        <v>9786070502262</v>
      </c>
      <c r="D8" s="24">
        <v>200</v>
      </c>
      <c r="E8" s="1"/>
      <c r="F8" s="32"/>
      <c r="G8" s="32"/>
    </row>
    <row r="9" spans="1:7" x14ac:dyDescent="0.3">
      <c r="A9" s="20" t="s">
        <v>61</v>
      </c>
      <c r="B9" s="21" t="s">
        <v>10</v>
      </c>
      <c r="C9" s="22">
        <v>978638718690</v>
      </c>
      <c r="D9" s="24">
        <v>1800</v>
      </c>
      <c r="G9" s="32"/>
    </row>
    <row r="10" spans="1:7" x14ac:dyDescent="0.3">
      <c r="A10" s="20" t="s">
        <v>13</v>
      </c>
      <c r="B10" s="21" t="s">
        <v>134</v>
      </c>
      <c r="C10" s="22">
        <v>978628913082</v>
      </c>
      <c r="D10" s="24">
        <v>30</v>
      </c>
      <c r="E10" s="49"/>
      <c r="F10" s="49"/>
      <c r="G10" s="32"/>
    </row>
    <row r="11" spans="1:7" x14ac:dyDescent="0.3">
      <c r="A11" s="20" t="s">
        <v>14</v>
      </c>
      <c r="B11" s="21" t="s">
        <v>134</v>
      </c>
      <c r="C11" s="22">
        <v>978638533877</v>
      </c>
      <c r="D11" s="24">
        <v>30</v>
      </c>
      <c r="E11" s="49"/>
      <c r="F11" s="49"/>
      <c r="G11" s="32"/>
    </row>
    <row r="12" spans="1:7" x14ac:dyDescent="0.3">
      <c r="A12" s="20" t="s">
        <v>47</v>
      </c>
      <c r="B12" s="21" t="s">
        <v>132</v>
      </c>
      <c r="C12" s="22">
        <v>978633604025</v>
      </c>
      <c r="D12" s="24">
        <v>60</v>
      </c>
      <c r="G12" s="32"/>
    </row>
    <row r="13" spans="1:7" ht="13.2" x14ac:dyDescent="0.3">
      <c r="A13" s="20" t="s">
        <v>15</v>
      </c>
      <c r="B13" s="21" t="s">
        <v>132</v>
      </c>
      <c r="C13" s="22">
        <v>978641010082</v>
      </c>
      <c r="D13" s="24">
        <v>20</v>
      </c>
      <c r="E13" s="1"/>
      <c r="G13" s="32"/>
    </row>
    <row r="14" spans="1:7" x14ac:dyDescent="0.3">
      <c r="A14" s="20" t="s">
        <v>18</v>
      </c>
      <c r="B14" s="21" t="s">
        <v>136</v>
      </c>
      <c r="C14" s="22">
        <v>978631638459</v>
      </c>
      <c r="D14" s="24">
        <v>950</v>
      </c>
      <c r="G14" s="32"/>
    </row>
    <row r="15" spans="1:7" x14ac:dyDescent="0.3">
      <c r="A15" s="20" t="s">
        <v>21</v>
      </c>
      <c r="B15" s="21" t="s">
        <v>133</v>
      </c>
      <c r="C15" s="22">
        <v>978618748533</v>
      </c>
      <c r="D15" s="24">
        <v>50</v>
      </c>
      <c r="G15" s="32"/>
    </row>
    <row r="16" spans="1:7" x14ac:dyDescent="0.3">
      <c r="A16" s="20" t="s">
        <v>55</v>
      </c>
      <c r="B16" s="21" t="s">
        <v>133</v>
      </c>
      <c r="C16" s="22">
        <v>978625840134</v>
      </c>
      <c r="D16" s="24">
        <v>24</v>
      </c>
      <c r="G16" s="32"/>
    </row>
    <row r="17" spans="1:7" x14ac:dyDescent="0.3">
      <c r="A17" s="20" t="s">
        <v>22</v>
      </c>
      <c r="B17" s="21" t="s">
        <v>134</v>
      </c>
      <c r="C17" s="22">
        <v>978627124912</v>
      </c>
      <c r="D17" s="24">
        <v>5</v>
      </c>
      <c r="G17" s="32"/>
    </row>
    <row r="18" spans="1:7" x14ac:dyDescent="0.3">
      <c r="A18" s="20" t="s">
        <v>23</v>
      </c>
      <c r="B18" s="21" t="s">
        <v>135</v>
      </c>
      <c r="C18" s="22">
        <v>978633592913</v>
      </c>
      <c r="D18" s="24">
        <v>6</v>
      </c>
      <c r="G18" s="32"/>
    </row>
    <row r="19" spans="1:7" x14ac:dyDescent="0.3">
      <c r="A19" s="20" t="s">
        <v>24</v>
      </c>
      <c r="B19" s="21" t="s">
        <v>144</v>
      </c>
      <c r="C19" s="22">
        <v>978630565951</v>
      </c>
      <c r="D19" s="24">
        <v>25</v>
      </c>
      <c r="G19" s="32"/>
    </row>
    <row r="20" spans="1:7" x14ac:dyDescent="0.3">
      <c r="A20" s="20" t="s">
        <v>25</v>
      </c>
      <c r="B20" s="21" t="s">
        <v>137</v>
      </c>
      <c r="C20" s="22">
        <v>978632683651</v>
      </c>
      <c r="D20" s="24">
        <v>25</v>
      </c>
      <c r="G20" s="32"/>
    </row>
    <row r="21" spans="1:7" x14ac:dyDescent="0.3">
      <c r="A21" s="20" t="s">
        <v>26</v>
      </c>
      <c r="B21" s="21" t="s">
        <v>138</v>
      </c>
      <c r="C21" s="22">
        <v>978615921508</v>
      </c>
      <c r="D21" s="24">
        <v>20</v>
      </c>
      <c r="G21" s="32"/>
    </row>
    <row r="22" spans="1:7" x14ac:dyDescent="0.3">
      <c r="A22" s="20" t="s">
        <v>27</v>
      </c>
      <c r="B22" s="21" t="s">
        <v>133</v>
      </c>
      <c r="C22" s="22">
        <v>978612206670</v>
      </c>
      <c r="D22" s="24">
        <v>10</v>
      </c>
      <c r="G22" s="32"/>
    </row>
    <row r="23" spans="1:7" x14ac:dyDescent="0.3">
      <c r="A23" s="20" t="s">
        <v>56</v>
      </c>
      <c r="B23" s="21" t="s">
        <v>139</v>
      </c>
      <c r="C23" s="22">
        <v>978632352026</v>
      </c>
      <c r="D23" s="24">
        <v>15</v>
      </c>
      <c r="G23" s="32"/>
    </row>
    <row r="24" spans="1:7" x14ac:dyDescent="0.3">
      <c r="A24" s="20" t="s">
        <v>28</v>
      </c>
      <c r="B24" s="21" t="s">
        <v>140</v>
      </c>
      <c r="C24" s="22">
        <v>978630511178</v>
      </c>
      <c r="D24" s="24">
        <v>6</v>
      </c>
      <c r="G24" s="32"/>
    </row>
    <row r="25" spans="1:7" x14ac:dyDescent="0.3">
      <c r="A25" s="20" t="s">
        <v>29</v>
      </c>
      <c r="B25" s="21" t="s">
        <v>132</v>
      </c>
      <c r="C25" s="22">
        <v>978635883502</v>
      </c>
      <c r="D25" s="24">
        <v>60</v>
      </c>
      <c r="G25" s="32"/>
    </row>
    <row r="26" spans="1:7" x14ac:dyDescent="0.3">
      <c r="A26" s="20" t="s">
        <v>30</v>
      </c>
      <c r="B26" s="21" t="s">
        <v>142</v>
      </c>
      <c r="C26" s="22">
        <v>978634044565</v>
      </c>
      <c r="D26" s="24">
        <v>12</v>
      </c>
      <c r="G26" s="32"/>
    </row>
    <row r="27" spans="1:7" x14ac:dyDescent="0.3">
      <c r="A27" s="20" t="s">
        <v>31</v>
      </c>
      <c r="B27" s="21" t="s">
        <v>143</v>
      </c>
      <c r="C27" s="22">
        <v>978625549996</v>
      </c>
      <c r="D27" s="24">
        <v>45</v>
      </c>
      <c r="G27" s="32"/>
    </row>
    <row r="28" spans="1:7" x14ac:dyDescent="0.3">
      <c r="A28" s="20" t="s">
        <v>32</v>
      </c>
      <c r="B28" s="21" t="s">
        <v>141</v>
      </c>
      <c r="C28" s="22">
        <v>978618205453</v>
      </c>
      <c r="D28" s="24">
        <v>60</v>
      </c>
      <c r="G28" s="32"/>
    </row>
    <row r="29" spans="1:7" x14ac:dyDescent="0.3">
      <c r="A29" s="20" t="s">
        <v>33</v>
      </c>
      <c r="B29" s="21" t="s">
        <v>139</v>
      </c>
      <c r="C29" s="22">
        <v>978633441147</v>
      </c>
      <c r="D29" s="24">
        <v>48</v>
      </c>
      <c r="E29" s="45"/>
      <c r="G29" s="32"/>
    </row>
    <row r="30" spans="1:7" ht="17.399999999999999" x14ac:dyDescent="0.3">
      <c r="A30" s="20" t="s">
        <v>57</v>
      </c>
      <c r="B30" s="21" t="s">
        <v>144</v>
      </c>
      <c r="C30" s="22">
        <v>978628001128</v>
      </c>
      <c r="D30" s="24">
        <v>17</v>
      </c>
      <c r="E30" s="63"/>
      <c r="G30" s="32"/>
    </row>
    <row r="31" spans="1:7" ht="17.399999999999999" x14ac:dyDescent="0.3">
      <c r="A31" s="20" t="s">
        <v>58</v>
      </c>
      <c r="B31" s="21" t="s">
        <v>145</v>
      </c>
      <c r="C31" s="22">
        <v>978613206689</v>
      </c>
      <c r="D31" s="24">
        <v>13</v>
      </c>
      <c r="E31" s="63"/>
      <c r="G31" s="32"/>
    </row>
    <row r="32" spans="1:7" ht="17.399999999999999" x14ac:dyDescent="0.3">
      <c r="A32" s="20" t="s">
        <v>34</v>
      </c>
      <c r="B32" s="21" t="s">
        <v>132</v>
      </c>
      <c r="C32" s="22">
        <v>978617078445</v>
      </c>
      <c r="D32" s="24">
        <v>50</v>
      </c>
      <c r="E32" s="63"/>
      <c r="G32" s="32"/>
    </row>
  </sheetData>
  <printOptions horizontalCentered="1"/>
  <pageMargins left="0" right="0" top="0" bottom="0" header="0.31496062992125984" footer="0.31496062992125984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60"/>
  <sheetViews>
    <sheetView zoomScaleNormal="100" zoomScaleSheetLayoutView="100" workbookViewId="0">
      <selection activeCell="J53" sqref="J53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0" width="53.88671875" style="1" customWidth="1"/>
    <col min="11" max="16384" width="78.5546875" style="1"/>
  </cols>
  <sheetData>
    <row r="2" spans="1:11" ht="24.6" x14ac:dyDescent="0.3">
      <c r="B2" s="2" t="s">
        <v>62</v>
      </c>
      <c r="C2" s="3"/>
      <c r="D2" s="4"/>
      <c r="E2" s="3"/>
      <c r="F2" s="3"/>
      <c r="G2" s="5"/>
    </row>
    <row r="3" spans="1:11" ht="24.6" x14ac:dyDescent="0.3">
      <c r="B3" s="2"/>
      <c r="C3" s="3"/>
      <c r="D3" s="4"/>
      <c r="E3" s="3"/>
      <c r="F3" s="3"/>
      <c r="G3" s="5"/>
    </row>
    <row r="4" spans="1:11" ht="24.6" x14ac:dyDescent="0.3">
      <c r="B4" s="7" t="s">
        <v>67</v>
      </c>
      <c r="C4" s="102" t="s">
        <v>68</v>
      </c>
      <c r="D4" s="100"/>
      <c r="E4" s="100"/>
      <c r="F4" s="100"/>
      <c r="G4" s="101"/>
    </row>
    <row r="5" spans="1:11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11" ht="24.6" x14ac:dyDescent="0.3">
      <c r="B6" s="7" t="s">
        <v>63</v>
      </c>
      <c r="C6" s="99" t="s">
        <v>66</v>
      </c>
      <c r="D6" s="100"/>
      <c r="E6" s="100"/>
      <c r="F6" s="100"/>
      <c r="G6" s="101"/>
    </row>
    <row r="7" spans="1:11" ht="11.25" customHeight="1" x14ac:dyDescent="0.3">
      <c r="B7" s="2"/>
      <c r="C7" s="108"/>
      <c r="D7" s="108"/>
      <c r="E7" s="108"/>
      <c r="F7" s="108"/>
      <c r="G7" s="108"/>
    </row>
    <row r="8" spans="1:11" ht="21" customHeight="1" x14ac:dyDescent="0.3">
      <c r="B8" s="1"/>
      <c r="D8" s="1"/>
      <c r="G8" s="1"/>
      <c r="H8" s="8"/>
    </row>
    <row r="9" spans="1:11" ht="15.6" thickBot="1" x14ac:dyDescent="0.35">
      <c r="C9" s="10"/>
      <c r="G9" s="12"/>
    </row>
    <row r="10" spans="1:11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11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0</v>
      </c>
      <c r="F11" s="24">
        <v>80</v>
      </c>
      <c r="G11" s="24">
        <f>+E11*F11</f>
        <v>0</v>
      </c>
      <c r="J11" s="98"/>
      <c r="K11" s="32"/>
    </row>
    <row r="12" spans="1:11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  <c r="J12" s="98"/>
      <c r="K12" s="32"/>
    </row>
    <row r="13" spans="1:11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  <c r="J13" s="98"/>
      <c r="K13" s="32"/>
    </row>
    <row r="14" spans="1:11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  <c r="J14" s="98"/>
      <c r="K14" s="32"/>
    </row>
    <row r="15" spans="1:11" ht="15.6" thickBot="1" x14ac:dyDescent="0.35">
      <c r="C15" s="33"/>
      <c r="D15" s="34"/>
      <c r="E15" s="109" t="s">
        <v>8</v>
      </c>
      <c r="F15" s="110"/>
      <c r="G15" s="35">
        <f>SUM(G11:G14)</f>
        <v>780</v>
      </c>
      <c r="H15" s="36"/>
      <c r="I15" s="32"/>
      <c r="J15" s="98"/>
      <c r="K15" s="32"/>
    </row>
    <row r="16" spans="1:11" ht="15.6" thickBot="1" x14ac:dyDescent="0.35">
      <c r="C16" s="33"/>
      <c r="D16" s="34"/>
      <c r="E16" s="37"/>
      <c r="F16" s="37"/>
      <c r="G16" s="12"/>
      <c r="J16" s="98"/>
      <c r="K16" s="32"/>
    </row>
    <row r="17" spans="1:11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  <c r="J17" s="98"/>
      <c r="K17" s="32"/>
    </row>
    <row r="18" spans="1:11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  <c r="J18" s="98"/>
      <c r="K18" s="32"/>
    </row>
    <row r="19" spans="1:11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  <c r="J19" s="98"/>
      <c r="K19" s="32"/>
    </row>
    <row r="20" spans="1:11" ht="15.6" thickBot="1" x14ac:dyDescent="0.35">
      <c r="C20" s="33"/>
      <c r="D20" s="46"/>
      <c r="E20" s="43"/>
      <c r="F20" s="43"/>
      <c r="G20" s="12"/>
      <c r="J20" s="98"/>
      <c r="K20" s="32"/>
    </row>
    <row r="21" spans="1:11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  <c r="J21" s="98"/>
      <c r="K21" s="32"/>
    </row>
    <row r="22" spans="1:11" x14ac:dyDescent="0.3">
      <c r="A22" s="19">
        <v>6</v>
      </c>
      <c r="B22" s="20" t="s">
        <v>13</v>
      </c>
      <c r="C22" s="21"/>
      <c r="D22" s="47"/>
      <c r="E22" s="48">
        <v>5</v>
      </c>
      <c r="F22" s="24">
        <v>45</v>
      </c>
      <c r="G22" s="25">
        <f>+F22*E22</f>
        <v>225</v>
      </c>
      <c r="H22" s="49"/>
      <c r="I22" s="49"/>
      <c r="J22" s="98"/>
      <c r="K22" s="32"/>
    </row>
    <row r="23" spans="1:11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  <c r="J23" s="98"/>
      <c r="K23" s="32"/>
    </row>
    <row r="24" spans="1:11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  <c r="J24" s="98"/>
      <c r="K24" s="32"/>
    </row>
    <row r="25" spans="1:11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  <c r="J25" s="98"/>
      <c r="K25" s="32"/>
    </row>
    <row r="26" spans="1:11" ht="15.6" thickBot="1" x14ac:dyDescent="0.35">
      <c r="A26" s="33"/>
      <c r="C26" s="33"/>
      <c r="D26" s="51"/>
      <c r="E26" s="109" t="s">
        <v>16</v>
      </c>
      <c r="F26" s="110"/>
      <c r="G26" s="44">
        <f>SUM(G22:G25)</f>
        <v>380</v>
      </c>
      <c r="H26" s="45"/>
      <c r="J26" s="98"/>
      <c r="K26" s="32"/>
    </row>
    <row r="27" spans="1:11" ht="15.6" thickBot="1" x14ac:dyDescent="0.35">
      <c r="C27" s="33"/>
      <c r="D27" s="51"/>
      <c r="E27" s="37"/>
      <c r="F27" s="37"/>
      <c r="G27" s="12"/>
      <c r="J27" s="98"/>
      <c r="K27" s="32"/>
    </row>
    <row r="28" spans="1:11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  <c r="J28" s="98"/>
      <c r="K28" s="32"/>
    </row>
    <row r="29" spans="1:11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  <c r="J29" s="98"/>
      <c r="K29" s="32"/>
    </row>
    <row r="30" spans="1:11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  <c r="J30" s="98"/>
      <c r="K30" s="32"/>
    </row>
    <row r="31" spans="1:11" ht="15.6" thickBot="1" x14ac:dyDescent="0.35">
      <c r="B31" s="53"/>
      <c r="C31" s="33"/>
      <c r="D31" s="51"/>
      <c r="E31" s="37"/>
      <c r="F31" s="37"/>
      <c r="G31" s="12"/>
      <c r="J31" s="98"/>
      <c r="K31" s="32"/>
    </row>
    <row r="32" spans="1:11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  <c r="J32" s="98"/>
      <c r="K32" s="32"/>
    </row>
    <row r="33" spans="1:11" x14ac:dyDescent="0.3">
      <c r="A33" s="19">
        <v>2</v>
      </c>
      <c r="B33" s="103" t="s">
        <v>21</v>
      </c>
      <c r="C33" s="104"/>
      <c r="D33" s="54"/>
      <c r="E33" s="48">
        <v>1</v>
      </c>
      <c r="F33" s="24">
        <v>75</v>
      </c>
      <c r="G33" s="25">
        <f t="shared" ref="G33:G50" si="0">+E33*F33</f>
        <v>75</v>
      </c>
      <c r="J33" s="98"/>
      <c r="K33" s="32"/>
    </row>
    <row r="34" spans="1:11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  <c r="J34" s="98"/>
      <c r="K34" s="32"/>
    </row>
    <row r="35" spans="1:11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  <c r="J35" s="98"/>
      <c r="K35" s="32"/>
    </row>
    <row r="36" spans="1:11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  <c r="J36" s="98"/>
      <c r="K36" s="32"/>
    </row>
    <row r="37" spans="1:11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  <c r="J37" s="98"/>
      <c r="K37" s="32"/>
    </row>
    <row r="38" spans="1:11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  <c r="J38" s="98"/>
      <c r="K38" s="32"/>
    </row>
    <row r="39" spans="1:11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  <c r="J39" s="98"/>
      <c r="K39" s="32"/>
    </row>
    <row r="40" spans="1:11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  <c r="J40" s="98"/>
      <c r="K40" s="32"/>
    </row>
    <row r="41" spans="1:11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  <c r="J41" s="98"/>
      <c r="K41" s="32"/>
    </row>
    <row r="42" spans="1:11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  <c r="J42" s="98"/>
      <c r="K42" s="32"/>
    </row>
    <row r="43" spans="1:11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  <c r="J43" s="98"/>
      <c r="K43" s="32"/>
    </row>
    <row r="44" spans="1:11" x14ac:dyDescent="0.3">
      <c r="A44" s="55">
        <v>4</v>
      </c>
      <c r="B44" s="103" t="s">
        <v>30</v>
      </c>
      <c r="C44" s="104"/>
      <c r="D44" s="54"/>
      <c r="E44" s="48">
        <v>0</v>
      </c>
      <c r="F44" s="24">
        <v>17</v>
      </c>
      <c r="G44" s="25">
        <f t="shared" si="0"/>
        <v>0</v>
      </c>
      <c r="J44" s="98"/>
      <c r="K44" s="32"/>
    </row>
    <row r="45" spans="1:11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  <c r="J45" s="98"/>
      <c r="K45" s="32"/>
    </row>
    <row r="46" spans="1:11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  <c r="J46" s="98"/>
      <c r="K46" s="32"/>
    </row>
    <row r="47" spans="1:11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  <c r="J47" s="98"/>
      <c r="K47" s="32"/>
    </row>
    <row r="48" spans="1:11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  <c r="J48" s="98"/>
      <c r="K48" s="32"/>
    </row>
    <row r="49" spans="1:11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  <c r="J49" s="98"/>
      <c r="K49" s="32"/>
    </row>
    <row r="50" spans="1:11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  <c r="J50" s="98"/>
      <c r="K50" s="32"/>
    </row>
    <row r="51" spans="1:11" ht="18" thickBot="1" x14ac:dyDescent="0.35">
      <c r="E51" s="114" t="s">
        <v>35</v>
      </c>
      <c r="F51" s="115"/>
      <c r="G51" s="62">
        <f>SUM(G33:G50)</f>
        <v>877</v>
      </c>
      <c r="H51" s="63"/>
    </row>
    <row r="52" spans="1:11" ht="18" thickBot="1" x14ac:dyDescent="0.35">
      <c r="E52" s="105" t="s">
        <v>36</v>
      </c>
      <c r="F52" s="106"/>
      <c r="G52" s="64">
        <f>+G15+G19+G26+G30+G51</f>
        <v>6037</v>
      </c>
      <c r="H52" s="1"/>
    </row>
    <row r="53" spans="1:11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11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6037</v>
      </c>
      <c r="H54" s="1"/>
    </row>
    <row r="55" spans="1:11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11" x14ac:dyDescent="0.3">
      <c r="G56" s="1"/>
    </row>
    <row r="57" spans="1:11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11" x14ac:dyDescent="0.3">
      <c r="A58" s="107"/>
      <c r="B58" s="107"/>
      <c r="C58" s="107"/>
      <c r="D58" s="107"/>
      <c r="E58" s="107"/>
      <c r="F58" s="107"/>
      <c r="G58" s="107"/>
    </row>
    <row r="59" spans="1:11" x14ac:dyDescent="0.3">
      <c r="A59" s="107"/>
      <c r="B59" s="107"/>
      <c r="C59" s="107"/>
      <c r="D59" s="107"/>
      <c r="E59" s="107"/>
      <c r="F59" s="107"/>
      <c r="G59" s="107"/>
    </row>
    <row r="60" spans="1:11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A57:B60"/>
    <mergeCell ref="C57:G60"/>
    <mergeCell ref="C7:G7"/>
    <mergeCell ref="C6:G6"/>
    <mergeCell ref="E15:F15"/>
    <mergeCell ref="E19:F19"/>
    <mergeCell ref="E26:F26"/>
    <mergeCell ref="B29:C29"/>
    <mergeCell ref="E30:F30"/>
    <mergeCell ref="B33:C33"/>
    <mergeCell ref="B35:C35"/>
    <mergeCell ref="B36:C36"/>
    <mergeCell ref="B37:C37"/>
    <mergeCell ref="B34:C34"/>
    <mergeCell ref="B50:C50"/>
    <mergeCell ref="E51:F51"/>
    <mergeCell ref="E52:F52"/>
    <mergeCell ref="B41:C41"/>
    <mergeCell ref="B42:C42"/>
    <mergeCell ref="B43:C43"/>
    <mergeCell ref="B44:C44"/>
    <mergeCell ref="B47:C47"/>
    <mergeCell ref="B49:C49"/>
    <mergeCell ref="B48:C48"/>
    <mergeCell ref="B45:C45"/>
    <mergeCell ref="B46:C46"/>
    <mergeCell ref="C5:G5"/>
    <mergeCell ref="C4:G4"/>
    <mergeCell ref="B38:C38"/>
    <mergeCell ref="B39:C39"/>
    <mergeCell ref="B40:C40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78E52-BC67-4F21-8DCF-F1B8CC09949C}">
  <sheetPr>
    <pageSetUpPr fitToPage="1"/>
  </sheetPr>
  <dimension ref="A2:I60"/>
  <sheetViews>
    <sheetView zoomScaleNormal="100" zoomScaleSheetLayoutView="100" workbookViewId="0">
      <selection activeCell="D20" sqref="D20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69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72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1020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6305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6305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51F1E-EC06-4302-B470-D7B86EB0BFC5}">
  <sheetPr>
    <pageSetUpPr fitToPage="1"/>
  </sheetPr>
  <dimension ref="A2:I60"/>
  <sheetViews>
    <sheetView zoomScaleNormal="100" zoomScaleSheetLayoutView="100" workbookViewId="0">
      <selection activeCell="E34" sqref="E34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70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73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4</v>
      </c>
      <c r="F22" s="24">
        <v>45</v>
      </c>
      <c r="G22" s="25">
        <f>+F22*E22</f>
        <v>180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335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1</v>
      </c>
      <c r="F33" s="24">
        <v>75</v>
      </c>
      <c r="G33" s="25">
        <f t="shared" ref="G33:G50" si="0">+E33*F33</f>
        <v>75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945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6140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6140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A8FD9-C45E-438A-8A98-82EF532862E5}">
  <sheetPr>
    <pageSetUpPr fitToPage="1"/>
  </sheetPr>
  <dimension ref="A2:I60"/>
  <sheetViews>
    <sheetView zoomScaleNormal="100" zoomScaleSheetLayoutView="100" workbookViewId="0">
      <selection activeCell="E45" sqref="E45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71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74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1</v>
      </c>
      <c r="F35" s="24">
        <v>8</v>
      </c>
      <c r="G35" s="25">
        <f t="shared" si="0"/>
        <v>8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1</v>
      </c>
      <c r="F36" s="24">
        <v>9.5</v>
      </c>
      <c r="G36" s="25">
        <f t="shared" si="0"/>
        <v>9.5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1</v>
      </c>
      <c r="F42" s="24">
        <v>8</v>
      </c>
      <c r="G42" s="25">
        <f t="shared" si="0"/>
        <v>8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2</v>
      </c>
      <c r="F44" s="24">
        <v>17</v>
      </c>
      <c r="G44" s="25">
        <f t="shared" si="0"/>
        <v>34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960.5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6245.5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6245.5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B58EC-D562-44C2-A896-8102472035AD}">
  <sheetPr>
    <pageSetUpPr fitToPage="1"/>
  </sheetPr>
  <dimension ref="A2:I60"/>
  <sheetViews>
    <sheetView zoomScaleNormal="100" zoomScaleSheetLayoutView="100" workbookViewId="0">
      <selection activeCell="C6" sqref="C6:G6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76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75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1020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6305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6305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6C49F-0A77-44E3-9C29-1E4DFFA58769}">
  <sheetPr>
    <pageSetUpPr fitToPage="1"/>
  </sheetPr>
  <dimension ref="A2:I60"/>
  <sheetViews>
    <sheetView zoomScaleNormal="100" zoomScaleSheetLayoutView="100" workbookViewId="0">
      <selection activeCell="E13" sqref="E13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77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78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0</v>
      </c>
      <c r="F12" s="24">
        <v>350</v>
      </c>
      <c r="G12" s="24">
        <f>+E12*F12</f>
        <v>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510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3</v>
      </c>
      <c r="F47" s="24">
        <v>60</v>
      </c>
      <c r="G47" s="25">
        <f t="shared" si="0"/>
        <v>180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1020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5955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5955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B8926-D336-4A7E-BE5F-792101EDDEBD}">
  <sheetPr>
    <pageSetUpPr fitToPage="1"/>
  </sheetPr>
  <dimension ref="A2:I60"/>
  <sheetViews>
    <sheetView zoomScaleNormal="100" zoomScaleSheetLayoutView="100" workbookViewId="0">
      <selection activeCell="E48" sqref="E48"/>
    </sheetView>
  </sheetViews>
  <sheetFormatPr baseColWidth="10" defaultColWidth="78.5546875" defaultRowHeight="15" x14ac:dyDescent="0.3"/>
  <cols>
    <col min="1" max="1" width="8.44140625" style="1" customWidth="1"/>
    <col min="2" max="2" width="42.88671875" style="9" customWidth="1"/>
    <col min="3" max="3" width="15.6640625" style="1" bestFit="1" customWidth="1"/>
    <col min="4" max="4" width="14.5546875" style="11" bestFit="1" customWidth="1"/>
    <col min="5" max="5" width="8.5546875" style="1" customWidth="1"/>
    <col min="6" max="6" width="14" style="1" customWidth="1"/>
    <col min="7" max="7" width="17.33203125" style="72" customWidth="1"/>
    <col min="8" max="8" width="4.109375" style="6" customWidth="1"/>
    <col min="9" max="9" width="2" style="1" bestFit="1" customWidth="1"/>
    <col min="10" max="16384" width="78.5546875" style="1"/>
  </cols>
  <sheetData>
    <row r="2" spans="1:9" ht="24.6" x14ac:dyDescent="0.3">
      <c r="B2" s="2" t="s">
        <v>62</v>
      </c>
      <c r="C2" s="3"/>
      <c r="D2" s="4"/>
      <c r="E2" s="3"/>
      <c r="F2" s="3"/>
      <c r="G2" s="5"/>
    </row>
    <row r="3" spans="1:9" ht="24.6" x14ac:dyDescent="0.3">
      <c r="B3" s="2"/>
      <c r="C3" s="3"/>
      <c r="D3" s="4"/>
      <c r="E3" s="3"/>
      <c r="F3" s="3"/>
      <c r="G3" s="5"/>
    </row>
    <row r="4" spans="1:9" ht="24.6" x14ac:dyDescent="0.3">
      <c r="B4" s="7" t="s">
        <v>67</v>
      </c>
      <c r="C4" s="102" t="s">
        <v>81</v>
      </c>
      <c r="D4" s="100"/>
      <c r="E4" s="100"/>
      <c r="F4" s="100"/>
      <c r="G4" s="101"/>
    </row>
    <row r="5" spans="1:9" ht="24.6" x14ac:dyDescent="0.3">
      <c r="B5" s="7" t="s">
        <v>64</v>
      </c>
      <c r="C5" s="99" t="s">
        <v>65</v>
      </c>
      <c r="D5" s="100"/>
      <c r="E5" s="100"/>
      <c r="F5" s="100"/>
      <c r="G5" s="101"/>
    </row>
    <row r="6" spans="1:9" ht="24.6" x14ac:dyDescent="0.3">
      <c r="B6" s="7" t="s">
        <v>63</v>
      </c>
      <c r="C6" s="99" t="s">
        <v>79</v>
      </c>
      <c r="D6" s="100"/>
      <c r="E6" s="100"/>
      <c r="F6" s="100"/>
      <c r="G6" s="101"/>
    </row>
    <row r="7" spans="1:9" ht="11.25" customHeight="1" x14ac:dyDescent="0.3">
      <c r="B7" s="2"/>
      <c r="C7" s="108"/>
      <c r="D7" s="108"/>
      <c r="E7" s="108"/>
      <c r="F7" s="108"/>
      <c r="G7" s="108"/>
    </row>
    <row r="8" spans="1:9" ht="21" customHeight="1" x14ac:dyDescent="0.3">
      <c r="B8" s="1"/>
      <c r="D8" s="1"/>
      <c r="G8" s="1"/>
      <c r="H8" s="8"/>
    </row>
    <row r="9" spans="1:9" ht="15.6" thickBot="1" x14ac:dyDescent="0.35">
      <c r="C9" s="10"/>
      <c r="G9" s="12"/>
    </row>
    <row r="10" spans="1:9" x14ac:dyDescent="0.3">
      <c r="A10" s="13" t="s">
        <v>0</v>
      </c>
      <c r="B10" s="14" t="s">
        <v>1</v>
      </c>
      <c r="C10" s="14" t="s">
        <v>2</v>
      </c>
      <c r="D10" s="15" t="s">
        <v>3</v>
      </c>
      <c r="E10" s="16" t="s">
        <v>4</v>
      </c>
      <c r="F10" s="17" t="s">
        <v>5</v>
      </c>
      <c r="G10" s="18" t="s">
        <v>6</v>
      </c>
    </row>
    <row r="11" spans="1:9" x14ac:dyDescent="0.3">
      <c r="A11" s="21">
        <v>1</v>
      </c>
      <c r="B11" s="20" t="s">
        <v>50</v>
      </c>
      <c r="C11" s="21" t="s">
        <v>7</v>
      </c>
      <c r="D11" s="22">
        <v>9786072102903</v>
      </c>
      <c r="E11" s="23">
        <v>1</v>
      </c>
      <c r="F11" s="24">
        <v>80</v>
      </c>
      <c r="G11" s="24">
        <f>+E11*F11</f>
        <v>80</v>
      </c>
    </row>
    <row r="12" spans="1:9" x14ac:dyDescent="0.3">
      <c r="A12" s="21">
        <v>1</v>
      </c>
      <c r="B12" s="20" t="s">
        <v>51</v>
      </c>
      <c r="C12" s="21" t="s">
        <v>60</v>
      </c>
      <c r="D12" s="22">
        <v>9788421856659</v>
      </c>
      <c r="E12" s="23">
        <v>1</v>
      </c>
      <c r="F12" s="24">
        <v>350</v>
      </c>
      <c r="G12" s="24">
        <f>+E12*F12</f>
        <v>350</v>
      </c>
    </row>
    <row r="13" spans="1:9" x14ac:dyDescent="0.3">
      <c r="A13" s="21">
        <v>1</v>
      </c>
      <c r="B13" s="20" t="s">
        <v>59</v>
      </c>
      <c r="C13" s="21" t="s">
        <v>52</v>
      </c>
      <c r="D13" s="22">
        <v>9786077688075</v>
      </c>
      <c r="E13" s="23">
        <v>1</v>
      </c>
      <c r="F13" s="24">
        <v>130</v>
      </c>
      <c r="G13" s="24">
        <f>+E13*F13</f>
        <v>130</v>
      </c>
    </row>
    <row r="14" spans="1:9" ht="13.2" x14ac:dyDescent="0.3">
      <c r="A14" s="21">
        <v>1</v>
      </c>
      <c r="B14" s="20" t="s">
        <v>53</v>
      </c>
      <c r="C14" s="21" t="s">
        <v>54</v>
      </c>
      <c r="D14" s="73">
        <v>9786070502262</v>
      </c>
      <c r="E14" s="48">
        <v>1</v>
      </c>
      <c r="F14" s="24">
        <v>300</v>
      </c>
      <c r="G14" s="24">
        <f>+E14*F14</f>
        <v>300</v>
      </c>
      <c r="H14" s="1"/>
      <c r="I14" s="32"/>
    </row>
    <row r="15" spans="1:9" ht="15.6" thickBot="1" x14ac:dyDescent="0.35">
      <c r="C15" s="33"/>
      <c r="D15" s="34"/>
      <c r="E15" s="109" t="s">
        <v>8</v>
      </c>
      <c r="F15" s="110"/>
      <c r="G15" s="35">
        <f>SUM(G11:G14)</f>
        <v>860</v>
      </c>
      <c r="H15" s="36"/>
      <c r="I15" s="32"/>
    </row>
    <row r="16" spans="1:9" ht="15.6" thickBot="1" x14ac:dyDescent="0.35">
      <c r="C16" s="33"/>
      <c r="D16" s="34"/>
      <c r="E16" s="37"/>
      <c r="F16" s="37"/>
      <c r="G16" s="12"/>
    </row>
    <row r="17" spans="1:9" ht="15.6" thickBot="1" x14ac:dyDescent="0.35">
      <c r="A17" s="74" t="s">
        <v>0</v>
      </c>
      <c r="B17" s="75" t="s">
        <v>9</v>
      </c>
      <c r="C17" s="76" t="s">
        <v>2</v>
      </c>
      <c r="D17" s="77" t="s">
        <v>3</v>
      </c>
      <c r="E17" s="78" t="s">
        <v>4</v>
      </c>
      <c r="F17" s="79" t="s">
        <v>5</v>
      </c>
      <c r="G17" s="80" t="s">
        <v>6</v>
      </c>
    </row>
    <row r="18" spans="1:9" ht="15.6" thickBot="1" x14ac:dyDescent="0.35">
      <c r="A18" s="81">
        <v>1</v>
      </c>
      <c r="B18" s="82" t="s">
        <v>61</v>
      </c>
      <c r="C18" s="83" t="s">
        <v>10</v>
      </c>
      <c r="D18" s="84"/>
      <c r="E18" s="85">
        <v>1</v>
      </c>
      <c r="F18" s="86">
        <v>2500</v>
      </c>
      <c r="G18" s="87">
        <f>+E18*F18</f>
        <v>2500</v>
      </c>
    </row>
    <row r="19" spans="1:9" ht="15.6" thickBot="1" x14ac:dyDescent="0.35">
      <c r="B19" s="42"/>
      <c r="C19" s="33"/>
      <c r="D19" s="43"/>
      <c r="E19" s="109" t="s">
        <v>11</v>
      </c>
      <c r="F19" s="110"/>
      <c r="G19" s="44">
        <f>SUM(G18)</f>
        <v>2500</v>
      </c>
      <c r="H19" s="45"/>
    </row>
    <row r="20" spans="1:9" ht="15.6" thickBot="1" x14ac:dyDescent="0.35">
      <c r="C20" s="33"/>
      <c r="D20" s="46"/>
      <c r="E20" s="43"/>
      <c r="F20" s="43"/>
      <c r="G20" s="12"/>
    </row>
    <row r="21" spans="1:9" x14ac:dyDescent="0.3">
      <c r="A21" s="13" t="s">
        <v>0</v>
      </c>
      <c r="B21" s="38" t="s">
        <v>12</v>
      </c>
      <c r="C21" s="39"/>
      <c r="D21" s="40"/>
      <c r="E21" s="16" t="s">
        <v>4</v>
      </c>
      <c r="F21" s="17" t="s">
        <v>5</v>
      </c>
      <c r="G21" s="18" t="s">
        <v>6</v>
      </c>
    </row>
    <row r="22" spans="1:9" x14ac:dyDescent="0.3">
      <c r="A22" s="19">
        <v>6</v>
      </c>
      <c r="B22" s="20" t="s">
        <v>13</v>
      </c>
      <c r="C22" s="21"/>
      <c r="D22" s="47"/>
      <c r="E22" s="48">
        <v>6</v>
      </c>
      <c r="F22" s="24">
        <v>45</v>
      </c>
      <c r="G22" s="25">
        <f>+F22*E22</f>
        <v>270</v>
      </c>
      <c r="H22" s="49"/>
      <c r="I22" s="49"/>
    </row>
    <row r="23" spans="1:9" x14ac:dyDescent="0.3">
      <c r="A23" s="19">
        <v>1</v>
      </c>
      <c r="B23" s="20" t="s">
        <v>14</v>
      </c>
      <c r="C23" s="21"/>
      <c r="D23" s="47"/>
      <c r="E23" s="48">
        <v>1</v>
      </c>
      <c r="F23" s="24">
        <v>45</v>
      </c>
      <c r="G23" s="25">
        <f>+F23*E23</f>
        <v>45</v>
      </c>
      <c r="H23" s="49"/>
      <c r="I23" s="49"/>
    </row>
    <row r="24" spans="1:9" x14ac:dyDescent="0.3">
      <c r="A24" s="19">
        <v>1</v>
      </c>
      <c r="B24" s="20" t="s">
        <v>47</v>
      </c>
      <c r="C24" s="21"/>
      <c r="D24" s="47"/>
      <c r="E24" s="48">
        <v>1</v>
      </c>
      <c r="F24" s="24">
        <v>75</v>
      </c>
      <c r="G24" s="25">
        <f>+F24*E24</f>
        <v>75</v>
      </c>
    </row>
    <row r="25" spans="1:9" ht="13.8" thickBot="1" x14ac:dyDescent="0.35">
      <c r="A25" s="26">
        <v>1</v>
      </c>
      <c r="B25" s="27" t="s">
        <v>15</v>
      </c>
      <c r="C25" s="28"/>
      <c r="D25" s="50"/>
      <c r="E25" s="29">
        <v>1</v>
      </c>
      <c r="F25" s="30">
        <v>35</v>
      </c>
      <c r="G25" s="31">
        <f>+F25*E25</f>
        <v>35</v>
      </c>
      <c r="H25" s="1"/>
    </row>
    <row r="26" spans="1:9" ht="15.6" thickBot="1" x14ac:dyDescent="0.35">
      <c r="A26" s="33"/>
      <c r="C26" s="33"/>
      <c r="D26" s="51"/>
      <c r="E26" s="109" t="s">
        <v>16</v>
      </c>
      <c r="F26" s="110"/>
      <c r="G26" s="44">
        <f>SUM(G22:G25)</f>
        <v>425</v>
      </c>
      <c r="H26" s="45"/>
    </row>
    <row r="27" spans="1:9" ht="15.6" thickBot="1" x14ac:dyDescent="0.35">
      <c r="C27" s="33"/>
      <c r="D27" s="51"/>
      <c r="E27" s="37"/>
      <c r="F27" s="37"/>
      <c r="G27" s="12"/>
    </row>
    <row r="28" spans="1:9" x14ac:dyDescent="0.3">
      <c r="A28" s="13" t="s">
        <v>0</v>
      </c>
      <c r="B28" s="38" t="s">
        <v>17</v>
      </c>
      <c r="C28" s="39"/>
      <c r="D28" s="40"/>
      <c r="E28" s="16" t="s">
        <v>4</v>
      </c>
      <c r="F28" s="17" t="s">
        <v>5</v>
      </c>
      <c r="G28" s="18" t="s">
        <v>6</v>
      </c>
    </row>
    <row r="29" spans="1:9" x14ac:dyDescent="0.3">
      <c r="A29" s="19">
        <v>1</v>
      </c>
      <c r="B29" s="111" t="s">
        <v>18</v>
      </c>
      <c r="C29" s="111"/>
      <c r="D29" s="47"/>
      <c r="E29" s="48">
        <v>1</v>
      </c>
      <c r="F29" s="24">
        <v>1500</v>
      </c>
      <c r="G29" s="25">
        <f>+E29*F29</f>
        <v>1500</v>
      </c>
    </row>
    <row r="30" spans="1:9" ht="15.6" thickBot="1" x14ac:dyDescent="0.35">
      <c r="A30" s="33"/>
      <c r="C30" s="9"/>
      <c r="D30" s="51"/>
      <c r="E30" s="109" t="s">
        <v>19</v>
      </c>
      <c r="F30" s="110"/>
      <c r="G30" s="52">
        <f>SUM(G29:G29)</f>
        <v>1500</v>
      </c>
      <c r="H30" s="45"/>
    </row>
    <row r="31" spans="1:9" ht="15.6" thickBot="1" x14ac:dyDescent="0.35">
      <c r="B31" s="53"/>
      <c r="C31" s="33"/>
      <c r="D31" s="51"/>
      <c r="E31" s="37"/>
      <c r="F31" s="37"/>
      <c r="G31" s="12"/>
    </row>
    <row r="32" spans="1:9" x14ac:dyDescent="0.3">
      <c r="A32" s="13" t="s">
        <v>0</v>
      </c>
      <c r="B32" s="38" t="s">
        <v>20</v>
      </c>
      <c r="C32" s="39"/>
      <c r="D32" s="40"/>
      <c r="E32" s="16" t="s">
        <v>4</v>
      </c>
      <c r="F32" s="17" t="s">
        <v>5</v>
      </c>
      <c r="G32" s="18" t="s">
        <v>6</v>
      </c>
    </row>
    <row r="33" spans="1:8" x14ac:dyDescent="0.3">
      <c r="A33" s="19">
        <v>2</v>
      </c>
      <c r="B33" s="103" t="s">
        <v>21</v>
      </c>
      <c r="C33" s="104"/>
      <c r="D33" s="54"/>
      <c r="E33" s="48">
        <v>2</v>
      </c>
      <c r="F33" s="24">
        <v>75</v>
      </c>
      <c r="G33" s="25">
        <f t="shared" ref="G33:G50" si="0">+E33*F33</f>
        <v>150</v>
      </c>
    </row>
    <row r="34" spans="1:8" ht="15" customHeight="1" x14ac:dyDescent="0.3">
      <c r="A34" s="19">
        <v>1</v>
      </c>
      <c r="B34" s="103" t="s">
        <v>55</v>
      </c>
      <c r="C34" s="104"/>
      <c r="D34" s="54"/>
      <c r="E34" s="48">
        <v>1</v>
      </c>
      <c r="F34" s="24">
        <v>35</v>
      </c>
      <c r="G34" s="25">
        <f t="shared" si="0"/>
        <v>35</v>
      </c>
    </row>
    <row r="35" spans="1:8" x14ac:dyDescent="0.3">
      <c r="A35" s="55">
        <v>2</v>
      </c>
      <c r="B35" s="103" t="s">
        <v>22</v>
      </c>
      <c r="C35" s="104"/>
      <c r="D35" s="54"/>
      <c r="E35" s="48">
        <v>2</v>
      </c>
      <c r="F35" s="24">
        <v>8</v>
      </c>
      <c r="G35" s="25">
        <f t="shared" si="0"/>
        <v>16</v>
      </c>
    </row>
    <row r="36" spans="1:8" x14ac:dyDescent="0.3">
      <c r="A36" s="55">
        <v>2</v>
      </c>
      <c r="B36" s="103" t="s">
        <v>23</v>
      </c>
      <c r="C36" s="104"/>
      <c r="D36" s="54"/>
      <c r="E36" s="48">
        <v>2</v>
      </c>
      <c r="F36" s="24">
        <v>9.5</v>
      </c>
      <c r="G36" s="25">
        <f t="shared" si="0"/>
        <v>19</v>
      </c>
    </row>
    <row r="37" spans="1:8" x14ac:dyDescent="0.3">
      <c r="A37" s="55">
        <v>1</v>
      </c>
      <c r="B37" s="103" t="s">
        <v>24</v>
      </c>
      <c r="C37" s="104"/>
      <c r="D37" s="54"/>
      <c r="E37" s="48">
        <v>1</v>
      </c>
      <c r="F37" s="24">
        <v>35</v>
      </c>
      <c r="G37" s="25">
        <f t="shared" si="0"/>
        <v>35</v>
      </c>
    </row>
    <row r="38" spans="1:8" x14ac:dyDescent="0.3">
      <c r="A38" s="55">
        <v>1</v>
      </c>
      <c r="B38" s="103" t="s">
        <v>25</v>
      </c>
      <c r="C38" s="104"/>
      <c r="D38" s="54"/>
      <c r="E38" s="48">
        <v>1</v>
      </c>
      <c r="F38" s="24">
        <v>38</v>
      </c>
      <c r="G38" s="25">
        <f t="shared" si="0"/>
        <v>38</v>
      </c>
    </row>
    <row r="39" spans="1:8" x14ac:dyDescent="0.3">
      <c r="A39" s="55">
        <v>1</v>
      </c>
      <c r="B39" s="103" t="s">
        <v>26</v>
      </c>
      <c r="C39" s="104"/>
      <c r="D39" s="54"/>
      <c r="E39" s="48">
        <v>1</v>
      </c>
      <c r="F39" s="24">
        <v>30</v>
      </c>
      <c r="G39" s="25">
        <f t="shared" si="0"/>
        <v>30</v>
      </c>
    </row>
    <row r="40" spans="1:8" x14ac:dyDescent="0.3">
      <c r="A40" s="55">
        <v>1</v>
      </c>
      <c r="B40" s="103" t="s">
        <v>27</v>
      </c>
      <c r="C40" s="104"/>
      <c r="D40" s="54"/>
      <c r="E40" s="48">
        <v>1</v>
      </c>
      <c r="F40" s="24">
        <v>16</v>
      </c>
      <c r="G40" s="25">
        <f t="shared" si="0"/>
        <v>16</v>
      </c>
    </row>
    <row r="41" spans="1:8" x14ac:dyDescent="0.3">
      <c r="A41" s="55">
        <v>1</v>
      </c>
      <c r="B41" s="103" t="s">
        <v>56</v>
      </c>
      <c r="C41" s="104"/>
      <c r="D41" s="54"/>
      <c r="E41" s="48">
        <v>1</v>
      </c>
      <c r="F41" s="24">
        <v>22</v>
      </c>
      <c r="G41" s="25">
        <f t="shared" si="0"/>
        <v>22</v>
      </c>
    </row>
    <row r="42" spans="1:8" x14ac:dyDescent="0.3">
      <c r="A42" s="55">
        <v>2</v>
      </c>
      <c r="B42" s="103" t="s">
        <v>28</v>
      </c>
      <c r="C42" s="104"/>
      <c r="D42" s="54"/>
      <c r="E42" s="48">
        <v>2</v>
      </c>
      <c r="F42" s="24">
        <v>8</v>
      </c>
      <c r="G42" s="25">
        <f t="shared" si="0"/>
        <v>16</v>
      </c>
    </row>
    <row r="43" spans="1:8" x14ac:dyDescent="0.3">
      <c r="A43" s="55">
        <v>1</v>
      </c>
      <c r="B43" s="103" t="s">
        <v>29</v>
      </c>
      <c r="C43" s="104"/>
      <c r="D43" s="54"/>
      <c r="E43" s="48">
        <v>1</v>
      </c>
      <c r="F43" s="24">
        <v>87</v>
      </c>
      <c r="G43" s="25">
        <f t="shared" si="0"/>
        <v>87</v>
      </c>
    </row>
    <row r="44" spans="1:8" x14ac:dyDescent="0.3">
      <c r="A44" s="55">
        <v>4</v>
      </c>
      <c r="B44" s="103" t="s">
        <v>30</v>
      </c>
      <c r="C44" s="104"/>
      <c r="D44" s="54"/>
      <c r="E44" s="48">
        <v>4</v>
      </c>
      <c r="F44" s="24">
        <v>17</v>
      </c>
      <c r="G44" s="25">
        <f t="shared" si="0"/>
        <v>68</v>
      </c>
    </row>
    <row r="45" spans="1:8" x14ac:dyDescent="0.3">
      <c r="A45" s="55">
        <v>2</v>
      </c>
      <c r="B45" s="103" t="s">
        <v>31</v>
      </c>
      <c r="C45" s="104"/>
      <c r="D45" s="54"/>
      <c r="E45" s="48">
        <v>2</v>
      </c>
      <c r="F45" s="24">
        <v>63</v>
      </c>
      <c r="G45" s="25">
        <f t="shared" si="0"/>
        <v>126</v>
      </c>
    </row>
    <row r="46" spans="1:8" x14ac:dyDescent="0.3">
      <c r="A46" s="55">
        <v>1</v>
      </c>
      <c r="B46" s="103" t="s">
        <v>32</v>
      </c>
      <c r="C46" s="104"/>
      <c r="D46" s="54"/>
      <c r="E46" s="48">
        <v>1</v>
      </c>
      <c r="F46" s="24">
        <v>78</v>
      </c>
      <c r="G46" s="25">
        <f t="shared" si="0"/>
        <v>78</v>
      </c>
    </row>
    <row r="47" spans="1:8" x14ac:dyDescent="0.3">
      <c r="A47" s="56">
        <v>3</v>
      </c>
      <c r="B47" s="103" t="s">
        <v>33</v>
      </c>
      <c r="C47" s="104"/>
      <c r="D47" s="54"/>
      <c r="E47" s="48">
        <v>0</v>
      </c>
      <c r="F47" s="24">
        <v>60</v>
      </c>
      <c r="G47" s="25">
        <f t="shared" si="0"/>
        <v>0</v>
      </c>
      <c r="H47" s="45"/>
    </row>
    <row r="48" spans="1:8" ht="17.399999999999999" x14ac:dyDescent="0.3">
      <c r="A48" s="56">
        <v>1</v>
      </c>
      <c r="B48" s="103" t="s">
        <v>57</v>
      </c>
      <c r="C48" s="104"/>
      <c r="D48" s="57"/>
      <c r="E48" s="58">
        <v>1</v>
      </c>
      <c r="F48" s="59">
        <v>25</v>
      </c>
      <c r="G48" s="60">
        <f t="shared" si="0"/>
        <v>25</v>
      </c>
      <c r="H48" s="63"/>
    </row>
    <row r="49" spans="1:8" ht="17.399999999999999" x14ac:dyDescent="0.3">
      <c r="A49" s="56">
        <v>1</v>
      </c>
      <c r="B49" s="103" t="s">
        <v>58</v>
      </c>
      <c r="C49" s="104"/>
      <c r="D49" s="57"/>
      <c r="E49" s="58">
        <v>1</v>
      </c>
      <c r="F49" s="59">
        <v>19</v>
      </c>
      <c r="G49" s="60">
        <f t="shared" si="0"/>
        <v>19</v>
      </c>
      <c r="H49" s="63"/>
    </row>
    <row r="50" spans="1:8" ht="18" thickBot="1" x14ac:dyDescent="0.35">
      <c r="A50" s="41">
        <v>1</v>
      </c>
      <c r="B50" s="112" t="s">
        <v>34</v>
      </c>
      <c r="C50" s="113"/>
      <c r="D50" s="61"/>
      <c r="E50" s="29">
        <v>1</v>
      </c>
      <c r="F50" s="30">
        <v>60</v>
      </c>
      <c r="G50" s="31">
        <f t="shared" si="0"/>
        <v>60</v>
      </c>
      <c r="H50" s="63"/>
    </row>
    <row r="51" spans="1:8" ht="18" thickBot="1" x14ac:dyDescent="0.35">
      <c r="E51" s="114" t="s">
        <v>35</v>
      </c>
      <c r="F51" s="115"/>
      <c r="G51" s="62">
        <f>SUM(G33:G50)</f>
        <v>840</v>
      </c>
      <c r="H51" s="63"/>
    </row>
    <row r="52" spans="1:8" ht="18" thickBot="1" x14ac:dyDescent="0.35">
      <c r="E52" s="105" t="s">
        <v>36</v>
      </c>
      <c r="F52" s="106"/>
      <c r="G52" s="64">
        <f>+G15+G19+G26+G30+G51</f>
        <v>6125</v>
      </c>
      <c r="H52" s="1"/>
    </row>
    <row r="53" spans="1:8" x14ac:dyDescent="0.3">
      <c r="A53" s="53" t="s">
        <v>37</v>
      </c>
      <c r="C53" s="53" t="s">
        <v>38</v>
      </c>
      <c r="D53" s="65"/>
      <c r="E53" s="65"/>
      <c r="F53" s="66" t="s">
        <v>39</v>
      </c>
      <c r="G53" s="67">
        <v>0</v>
      </c>
      <c r="H53" s="1"/>
    </row>
    <row r="54" spans="1:8" x14ac:dyDescent="0.3">
      <c r="A54" s="53" t="s">
        <v>40</v>
      </c>
      <c r="C54" s="53" t="s">
        <v>41</v>
      </c>
      <c r="D54" s="1"/>
      <c r="F54" s="68" t="s">
        <v>42</v>
      </c>
      <c r="G54" s="69">
        <f>+G52-G53</f>
        <v>6125</v>
      </c>
      <c r="H54" s="1"/>
    </row>
    <row r="55" spans="1:8" x14ac:dyDescent="0.3">
      <c r="C55" s="1" t="s">
        <v>43</v>
      </c>
      <c r="D55" s="1"/>
      <c r="E55" s="70" t="s">
        <v>44</v>
      </c>
      <c r="F55" s="71" t="s">
        <v>45</v>
      </c>
      <c r="G55" s="71" t="s">
        <v>46</v>
      </c>
    </row>
    <row r="56" spans="1:8" x14ac:dyDescent="0.3">
      <c r="G56" s="1"/>
    </row>
    <row r="57" spans="1:8" x14ac:dyDescent="0.3">
      <c r="A57" s="107" t="s">
        <v>48</v>
      </c>
      <c r="B57" s="107"/>
      <c r="C57" s="107" t="s">
        <v>49</v>
      </c>
      <c r="D57" s="107"/>
      <c r="E57" s="107"/>
      <c r="F57" s="107"/>
      <c r="G57" s="107"/>
    </row>
    <row r="58" spans="1:8" x14ac:dyDescent="0.3">
      <c r="A58" s="107"/>
      <c r="B58" s="107"/>
      <c r="C58" s="107"/>
      <c r="D58" s="107"/>
      <c r="E58" s="107"/>
      <c r="F58" s="107"/>
      <c r="G58" s="107"/>
    </row>
    <row r="59" spans="1:8" x14ac:dyDescent="0.3">
      <c r="A59" s="107"/>
      <c r="B59" s="107"/>
      <c r="C59" s="107"/>
      <c r="D59" s="107"/>
      <c r="E59" s="107"/>
      <c r="F59" s="107"/>
      <c r="G59" s="107"/>
    </row>
    <row r="60" spans="1:8" x14ac:dyDescent="0.3">
      <c r="A60" s="107"/>
      <c r="B60" s="107"/>
      <c r="C60" s="107"/>
      <c r="D60" s="107"/>
      <c r="E60" s="107"/>
      <c r="F60" s="107"/>
      <c r="G60" s="107"/>
    </row>
  </sheetData>
  <mergeCells count="31">
    <mergeCell ref="E19:F19"/>
    <mergeCell ref="C4:G4"/>
    <mergeCell ref="C5:G5"/>
    <mergeCell ref="C6:G6"/>
    <mergeCell ref="C7:G7"/>
    <mergeCell ref="E15:F15"/>
    <mergeCell ref="B41:C41"/>
    <mergeCell ref="E26:F26"/>
    <mergeCell ref="B29:C29"/>
    <mergeCell ref="E30:F30"/>
    <mergeCell ref="B33:C33"/>
    <mergeCell ref="B34:C34"/>
    <mergeCell ref="B35:C35"/>
    <mergeCell ref="B36:C36"/>
    <mergeCell ref="B37:C37"/>
    <mergeCell ref="B38:C38"/>
    <mergeCell ref="B39:C39"/>
    <mergeCell ref="B40:C40"/>
    <mergeCell ref="A57:B60"/>
    <mergeCell ref="C57:G60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E51:F51"/>
    <mergeCell ref="E52:F52"/>
  </mergeCells>
  <printOptions horizontalCentered="1"/>
  <pageMargins left="0" right="0" top="0" bottom="0" header="0.31496062992125984" footer="0.31496062992125984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INSTRUCCIONES</vt:lpstr>
      <vt:lpstr>Cotización proveedor</vt:lpstr>
      <vt:lpstr>2022-1</vt:lpstr>
      <vt:lpstr>2022-2</vt:lpstr>
      <vt:lpstr>2022-3</vt:lpstr>
      <vt:lpstr>2022-4</vt:lpstr>
      <vt:lpstr>2022-5</vt:lpstr>
      <vt:lpstr>2022-6</vt:lpstr>
      <vt:lpstr>2022-7</vt:lpstr>
      <vt:lpstr>2022-8</vt:lpstr>
      <vt:lpstr>2022-9</vt:lpstr>
      <vt:lpstr>2022-10</vt:lpstr>
      <vt:lpstr>2022-11</vt:lpstr>
      <vt:lpstr>2022-12</vt:lpstr>
      <vt:lpstr>'2022-1'!Área_de_impresión</vt:lpstr>
      <vt:lpstr>'2022-10'!Área_de_impresión</vt:lpstr>
      <vt:lpstr>'2022-11'!Área_de_impresión</vt:lpstr>
      <vt:lpstr>'2022-12'!Área_de_impresión</vt:lpstr>
      <vt:lpstr>'2022-2'!Área_de_impresión</vt:lpstr>
      <vt:lpstr>'2022-3'!Área_de_impresión</vt:lpstr>
      <vt:lpstr>'2022-4'!Área_de_impresión</vt:lpstr>
      <vt:lpstr>'2022-5'!Área_de_impresión</vt:lpstr>
      <vt:lpstr>'2022-6'!Área_de_impresión</vt:lpstr>
      <vt:lpstr>'2022-7'!Área_de_impresión</vt:lpstr>
      <vt:lpstr>'2022-8'!Área_de_impresión</vt:lpstr>
      <vt:lpstr>'2022-9'!Área_de_impresión</vt:lpstr>
      <vt:lpstr>'Cotización proveedor'!Área_de_impresión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Javier Mmmmmm</cp:lastModifiedBy>
  <cp:lastPrinted>2016-04-18T18:59:07Z</cp:lastPrinted>
  <dcterms:created xsi:type="dcterms:W3CDTF">2015-06-02T13:23:26Z</dcterms:created>
  <dcterms:modified xsi:type="dcterms:W3CDTF">2024-04-19T04:51:42Z</dcterms:modified>
</cp:coreProperties>
</file>