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gadqu\Desktop\EXCEL CONTADORES\"/>
    </mc:Choice>
  </mc:AlternateContent>
  <xr:revisionPtr revIDLastSave="0" documentId="13_ncr:1_{145C464C-0819-45A1-BBC2-8EFCFF00EA98}" xr6:coauthVersionLast="47" xr6:coauthVersionMax="47" xr10:uidLastSave="{00000000-0000-0000-0000-000000000000}"/>
  <bookViews>
    <workbookView xWindow="-28920" yWindow="-120" windowWidth="29040" windowHeight="15840" xr2:uid="{DEB57EF9-B473-49B7-8F61-5BFA1682E7F7}"/>
  </bookViews>
  <sheets>
    <sheet name="DatosEntradaGlobal" sheetId="1" r:id="rId1"/>
    <sheet name="Graficos y dato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" i="2" l="1"/>
  <c r="X4" i="2"/>
  <c r="X3" i="2"/>
  <c r="X9" i="2" s="1"/>
  <c r="R4" i="2"/>
  <c r="U4" i="2"/>
  <c r="U3" i="2"/>
  <c r="U9" i="2" s="1"/>
  <c r="R7" i="2"/>
  <c r="R6" i="2"/>
  <c r="R5" i="2"/>
  <c r="R9" i="2" l="1"/>
  <c r="C2" i="1" l="1"/>
</calcChain>
</file>

<file path=xl/sharedStrings.xml><?xml version="1.0" encoding="utf-8"?>
<sst xmlns="http://schemas.openxmlformats.org/spreadsheetml/2006/main" count="443" uniqueCount="20">
  <si>
    <t>Mañana</t>
  </si>
  <si>
    <t>Tarde</t>
  </si>
  <si>
    <t>Mes</t>
  </si>
  <si>
    <t>Jornada</t>
  </si>
  <si>
    <t>Color</t>
  </si>
  <si>
    <t>Azul</t>
  </si>
  <si>
    <t>Rojo</t>
  </si>
  <si>
    <t>01-Enero</t>
  </si>
  <si>
    <t>02-Febrero</t>
  </si>
  <si>
    <t>03-Marzo</t>
  </si>
  <si>
    <t>04-Abril</t>
  </si>
  <si>
    <t>05-Mayo</t>
  </si>
  <si>
    <t>06-Junio</t>
  </si>
  <si>
    <t>Productos</t>
  </si>
  <si>
    <t>Patatas</t>
  </si>
  <si>
    <t>Tomates</t>
  </si>
  <si>
    <t>Lentejas</t>
  </si>
  <si>
    <t>Arroz</t>
  </si>
  <si>
    <t>Naranjas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</si>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</sst>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B050"/>
      </left>
      <right/>
      <top style="medium">
        <color rgb="FF00B050"/>
      </top>
      <bottom style="medium">
        <color rgb="FF00B050"/>
      </bottom>
      <diagonal/>
    </border>
    <border>
      <left/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0" borderId="0" xfId="0" quotePrefix="1" applyFont="1" applyAlignment="1">
      <alignment horizontal="right"/>
    </xf>
    <xf numFmtId="0" fontId="0" fillId="0" borderId="0" xfId="0" quotePrefix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center" vertical="center"/>
    </xf>
  </cellXfs>
  <cellStyles count="1">
    <cellStyle name="Normal" xfId="0" builtinId="0"/>
  </cellStyles>
  <dxfs count="5"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Productos</a:t>
            </a:r>
            <a:r>
              <a:rPr lang="es-ES" baseline="0"/>
              <a:t> %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'Graficos y datos'!$Q$3:$Q$7</c:f>
              <c:strCache>
                <c:ptCount val="5"/>
                <c:pt idx="0">
                  <c:v>Patatas</c:v>
                </c:pt>
                <c:pt idx="1">
                  <c:v>Naranjas</c:v>
                </c:pt>
                <c:pt idx="2">
                  <c:v>Tomates</c:v>
                </c:pt>
                <c:pt idx="3">
                  <c:v>Lentejas</c:v>
                </c:pt>
                <c:pt idx="4">
                  <c:v>Arroz</c:v>
                </c:pt>
              </c:strCache>
            </c:strRef>
          </c:cat>
          <c:val>
            <c:numRef>
              <c:f>'Graficos y datos'!$R$3:$R$7</c:f>
              <c:numCache>
                <c:formatCode>General</c:formatCode>
                <c:ptCount val="5"/>
                <c:pt idx="0">
                  <c:v>24</c:v>
                </c:pt>
                <c:pt idx="1">
                  <c:v>19</c:v>
                </c:pt>
                <c:pt idx="2">
                  <c:v>19</c:v>
                </c:pt>
                <c:pt idx="3">
                  <c:v>15</c:v>
                </c:pt>
                <c:pt idx="4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55-437B-BD70-06AB0C441A5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Jornada 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05E-4DF1-AEF8-F59F30ED51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'Graficos y datos'!$T$3:$T$4</c:f>
              <c:strCache>
                <c:ptCount val="2"/>
                <c:pt idx="0">
                  <c:v>Mañana</c:v>
                </c:pt>
                <c:pt idx="1">
                  <c:v>Tarde</c:v>
                </c:pt>
              </c:strCache>
            </c:strRef>
          </c:cat>
          <c:val>
            <c:numRef>
              <c:f>'Graficos y datos'!$U$3:$U$4</c:f>
              <c:numCache>
                <c:formatCode>General</c:formatCode>
                <c:ptCount val="2"/>
                <c:pt idx="0">
                  <c:v>49</c:v>
                </c:pt>
                <c:pt idx="1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5E-4DF1-AEF8-F59F30ED5175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Color 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8A8-40E1-B597-4AA07EAA278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8A8-40E1-B597-4AA07EAA2784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8A8-40E1-B597-4AA07EAA27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'Graficos y datos'!$W$3:$W$4</c:f>
              <c:strCache>
                <c:ptCount val="2"/>
                <c:pt idx="0">
                  <c:v>Rojo</c:v>
                </c:pt>
                <c:pt idx="1">
                  <c:v>Azul</c:v>
                </c:pt>
              </c:strCache>
            </c:strRef>
          </c:cat>
          <c:val>
            <c:numRef>
              <c:f>'Graficos y datos'!$X$3:$X$4</c:f>
              <c:numCache>
                <c:formatCode>General</c:formatCode>
                <c:ptCount val="2"/>
                <c:pt idx="0">
                  <c:v>47</c:v>
                </c:pt>
                <c:pt idx="1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A8-40E1-B597-4AA07EAA278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Jornada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F1B-44F8-BC11-B3F7D77B7A92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F1B-44F8-BC11-B3F7D77B7A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'Graficos y datos'!$T$3:$T$4</c:f>
              <c:strCache>
                <c:ptCount val="2"/>
                <c:pt idx="0">
                  <c:v>Mañana</c:v>
                </c:pt>
                <c:pt idx="1">
                  <c:v>Tarde</c:v>
                </c:pt>
              </c:strCache>
            </c:strRef>
          </c:cat>
          <c:val>
            <c:numRef>
              <c:f>'Graficos y datos'!$U$3:$U$4</c:f>
              <c:numCache>
                <c:formatCode>General</c:formatCode>
                <c:ptCount val="2"/>
                <c:pt idx="0">
                  <c:v>49</c:v>
                </c:pt>
                <c:pt idx="1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1B-44F8-BC11-B3F7D77B7A92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131536271"/>
        <c:axId val="1788844639"/>
      </c:barChart>
      <c:catAx>
        <c:axId val="2131536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88844639"/>
        <c:crosses val="autoZero"/>
        <c:auto val="1"/>
        <c:lblAlgn val="ctr"/>
        <c:lblOffset val="100"/>
        <c:noMultiLvlLbl val="0"/>
      </c:catAx>
      <c:valAx>
        <c:axId val="178884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315362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Color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6F-4DEE-9E9F-47466322B8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'Graficos y datos'!$W$3:$W$4</c:f>
              <c:strCache>
                <c:ptCount val="2"/>
                <c:pt idx="0">
                  <c:v>Rojo</c:v>
                </c:pt>
                <c:pt idx="1">
                  <c:v>Azul</c:v>
                </c:pt>
              </c:strCache>
            </c:strRef>
          </c:cat>
          <c:val>
            <c:numRef>
              <c:f>'Graficos y datos'!$X$3:$X$4</c:f>
              <c:numCache>
                <c:formatCode>General</c:formatCode>
                <c:ptCount val="2"/>
                <c:pt idx="0">
                  <c:v>47</c:v>
                </c:pt>
                <c:pt idx="1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6F-4DEE-9E9F-47466322B82D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131536271"/>
        <c:axId val="1788844639"/>
      </c:barChart>
      <c:catAx>
        <c:axId val="2131536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88844639"/>
        <c:crosses val="autoZero"/>
        <c:auto val="1"/>
        <c:lblAlgn val="ctr"/>
        <c:lblOffset val="100"/>
        <c:noMultiLvlLbl val="0"/>
      </c:catAx>
      <c:valAx>
        <c:axId val="178884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315362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247649</xdr:colOff>
      <xdr:row>4</xdr:row>
      <xdr:rowOff>161925</xdr:rowOff>
    </xdr:from>
    <xdr:to>
      <xdr:col>13</xdr:col>
      <xdr:colOff>28575</xdr:colOff>
      <xdr:row>23</xdr:row>
      <xdr:rowOff>57150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5D4EFE1D-E72C-4D8C-8729-FE5870845EEA}"/>
            </a:ext>
          </a:extLst>
        </xdr:cNvPr>
        <xdr:cNvSpPr txBox="1"/>
      </xdr:nvSpPr>
      <xdr:spPr>
        <a:xfrm>
          <a:off x="4619624" y="923925"/>
          <a:ext cx="5876926" cy="35147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800" b="1"/>
            <a:t>QUE</a:t>
          </a:r>
          <a:r>
            <a:rPr lang="es-ES" sz="1800" b="1" baseline="0"/>
            <a:t> NECESITO?</a:t>
          </a:r>
        </a:p>
        <a:p>
          <a:endParaRPr lang="es-ES" sz="1100" baseline="0"/>
        </a:p>
        <a:p>
          <a:r>
            <a:rPr lang="es-ES" sz="1100" baseline="0"/>
            <a:t>Esta hoja es una entrada de datos, fuente principal de la página "Graficos y datos", </a:t>
          </a:r>
          <a:br>
            <a:rPr lang="es-ES" sz="1100" baseline="0"/>
          </a:br>
          <a:r>
            <a:rPr lang="es-ES" sz="1100" baseline="0"/>
            <a:t>que es la que necesito para obtener resultados específicos.</a:t>
          </a:r>
        </a:p>
        <a:p>
          <a:endParaRPr lang="es-ES" sz="1100" baseline="0"/>
        </a:p>
        <a:p>
          <a:r>
            <a:rPr lang="es-ES" sz="1100" baseline="0"/>
            <a:t>La idea es que filtrando la </a:t>
          </a:r>
          <a:r>
            <a:rPr lang="es-ES" sz="1100" b="1" baseline="0"/>
            <a:t>Columna B ("MES"), </a:t>
          </a:r>
          <a:r>
            <a:rPr lang="es-ES" sz="1100" baseline="0"/>
            <a:t>se visualicen </a:t>
          </a:r>
          <a:r>
            <a:rPr lang="es-ES" sz="1100" u="sng" baseline="0"/>
            <a:t>solo los datos VISIBLES</a:t>
          </a:r>
        </a:p>
        <a:p>
          <a:r>
            <a:rPr lang="es-ES" sz="1100" baseline="0"/>
            <a:t>en los contadores y gráficas de la página "Graficos y datos".</a:t>
          </a:r>
        </a:p>
        <a:p>
          <a:endParaRPr lang="es-ES" sz="1100" baseline="0"/>
        </a:p>
        <a:p>
          <a:r>
            <a:rPr lang="es-ES" sz="1100" baseline="0"/>
            <a:t>Ahora no sucede porque no se hacerlo, y uso la fórmula </a:t>
          </a:r>
          <a:r>
            <a:rPr lang="es-ES" sz="1100" b="1" baseline="0"/>
            <a:t>CONTAR.SI </a:t>
          </a:r>
          <a:r>
            <a:rPr lang="es-ES" sz="1100" baseline="0"/>
            <a:t>el valor "X".</a:t>
          </a:r>
        </a:p>
        <a:p>
          <a:endParaRPr lang="es-ES" sz="1100" baseline="0"/>
        </a:p>
        <a:p>
          <a:endParaRPr lang="es-ES" sz="1100" baseline="0"/>
        </a:p>
        <a:p>
          <a:r>
            <a:rPr lang="es-ES" sz="1100" baseline="0"/>
            <a:t>Ejemplo:</a:t>
          </a:r>
        </a:p>
        <a:p>
          <a:endParaRPr lang="es-ES" sz="1100" baseline="0"/>
        </a:p>
        <a:p>
          <a:r>
            <a:rPr lang="es-ES" sz="1200" b="1">
              <a:solidFill>
                <a:schemeClr val="accent1"/>
              </a:solidFill>
            </a:rPr>
            <a:t>=CONTAR.SI(DatosEntradaGlobal!C4:C5000;"Patatas")</a:t>
          </a:r>
        </a:p>
        <a:p>
          <a:endParaRPr lang="es-ES" sz="1200" b="0"/>
        </a:p>
        <a:p>
          <a:r>
            <a:rPr lang="es-ES" sz="1200" b="0"/>
            <a:t>Necesito conservar una estructura similar</a:t>
          </a:r>
          <a:r>
            <a:rPr lang="es-ES" sz="1200" b="0" baseline="0"/>
            <a:t> a este excel de ejemlo, sin "Tablas Dinámicas". Tan solo aplicar una fórmula que venga a ser: </a:t>
          </a:r>
          <a:br>
            <a:rPr lang="es-ES" sz="1200" b="0" baseline="0"/>
          </a:br>
          <a:r>
            <a:rPr lang="es-ES" sz="1200" b="1" u="sng" baseline="0">
              <a:solidFill>
                <a:srgbClr val="00B050"/>
              </a:solidFill>
            </a:rPr>
            <a:t>CUENTAME CUANTAS VECES APARECE LA PALABRA X EN LOS DATOS VISIBLES (filtrados)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4761</xdr:rowOff>
    </xdr:from>
    <xdr:to>
      <xdr:col>6</xdr:col>
      <xdr:colOff>752475</xdr:colOff>
      <xdr:row>22</xdr:row>
      <xdr:rowOff>142874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FE5E779-F30D-A863-0910-D949AB09DA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47626</xdr:colOff>
      <xdr:row>1</xdr:row>
      <xdr:rowOff>14287</xdr:rowOff>
    </xdr:from>
    <xdr:to>
      <xdr:col>11</xdr:col>
      <xdr:colOff>0</xdr:colOff>
      <xdr:row>15</xdr:row>
      <xdr:rowOff>71437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D1261-3DF4-3593-36A2-4A9D6C8593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66675</xdr:colOff>
      <xdr:row>0</xdr:row>
      <xdr:rowOff>180975</xdr:rowOff>
    </xdr:from>
    <xdr:to>
      <xdr:col>15</xdr:col>
      <xdr:colOff>19049</xdr:colOff>
      <xdr:row>15</xdr:row>
      <xdr:rowOff>47625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532692C4-B02D-4C67-875A-031E494BC0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71437</xdr:colOff>
      <xdr:row>15</xdr:row>
      <xdr:rowOff>128587</xdr:rowOff>
    </xdr:from>
    <xdr:to>
      <xdr:col>10</xdr:col>
      <xdr:colOff>733425</xdr:colOff>
      <xdr:row>30</xdr:row>
      <xdr:rowOff>14287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EF641C7D-10E6-8E93-7B17-F3A8D0535F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66675</xdr:colOff>
      <xdr:row>15</xdr:row>
      <xdr:rowOff>123825</xdr:rowOff>
    </xdr:from>
    <xdr:to>
      <xdr:col>14</xdr:col>
      <xdr:colOff>728663</xdr:colOff>
      <xdr:row>30</xdr:row>
      <xdr:rowOff>9525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21471208-F05A-406B-9DCD-805D95A309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95250</xdr:colOff>
      <xdr:row>12</xdr:row>
      <xdr:rowOff>66675</xdr:rowOff>
    </xdr:from>
    <xdr:to>
      <xdr:col>24</xdr:col>
      <xdr:colOff>590550</xdr:colOff>
      <xdr:row>28</xdr:row>
      <xdr:rowOff>114300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EF3D618C-6353-A30A-0FC1-93ED3FE72D9F}"/>
            </a:ext>
          </a:extLst>
        </xdr:cNvPr>
        <xdr:cNvSpPr txBox="1"/>
      </xdr:nvSpPr>
      <xdr:spPr>
        <a:xfrm>
          <a:off x="11525250" y="2371725"/>
          <a:ext cx="5086350" cy="3095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800" b="1"/>
            <a:t>QUE</a:t>
          </a:r>
          <a:r>
            <a:rPr lang="es-ES" sz="1800" b="1" baseline="0"/>
            <a:t> NECESITO?</a:t>
          </a:r>
        </a:p>
        <a:p>
          <a:endParaRPr lang="es-ES" sz="1100" baseline="0"/>
        </a:p>
        <a:p>
          <a:r>
            <a:rPr lang="es-ES" sz="1100" baseline="0"/>
            <a:t>Que las fórmulas de cada </a:t>
          </a:r>
          <a:r>
            <a:rPr lang="es-ES" sz="1100" b="1" baseline="0"/>
            <a:t>PRODUCTO</a:t>
          </a:r>
          <a:r>
            <a:rPr lang="es-ES" sz="1100" baseline="0"/>
            <a:t> que la tengo como:</a:t>
          </a:r>
        </a:p>
        <a:p>
          <a:endParaRPr lang="es-ES" sz="1100" baseline="0"/>
        </a:p>
        <a:p>
          <a:r>
            <a:rPr lang="es-ES" sz="1200" b="1">
              <a:solidFill>
                <a:schemeClr val="accent1"/>
              </a:solidFill>
            </a:rPr>
            <a:t>=CONTAR.SI(DatosEntradaGlobal!C4:C5000;"Patatas")</a:t>
          </a:r>
        </a:p>
        <a:p>
          <a:endParaRPr lang="es-ES" sz="1200" b="0"/>
        </a:p>
        <a:p>
          <a:r>
            <a:rPr lang="es-ES" sz="1200" b="0"/>
            <a:t>Cuente la</a:t>
          </a:r>
          <a:r>
            <a:rPr lang="es-ES" sz="1200" b="0" baseline="0"/>
            <a:t> suma de cada valor "X"</a:t>
          </a:r>
          <a:r>
            <a:rPr lang="es-ES" sz="1200" b="0"/>
            <a:t> en relación a lo</a:t>
          </a:r>
          <a:r>
            <a:rPr lang="es-ES" sz="1200" b="0" baseline="0"/>
            <a:t> que se filtre en la </a:t>
          </a:r>
          <a:br>
            <a:rPr lang="es-ES" sz="1200" b="0" baseline="0"/>
          </a:br>
          <a:r>
            <a:rPr lang="es-ES" sz="1200" b="0" baseline="0"/>
            <a:t>columna "MES" de la página "DatosEntradasGlobal".</a:t>
          </a:r>
        </a:p>
        <a:p>
          <a:r>
            <a:rPr lang="es-ES" sz="1200" b="0" baseline="0"/>
            <a:t>Y por lo tanto los gráficos se adapten y solo muestren los valores VISIBLES (filtrados en la columna "MES")</a:t>
          </a:r>
        </a:p>
        <a:p>
          <a:endParaRPr lang="es-ES" sz="1200" b="0" baseline="0"/>
        </a:p>
        <a:p>
          <a:r>
            <a:rPr lang="es-ES" sz="1200" b="0" baseline="0"/>
            <a:t>Lo mismo para los datos visibles de la página "DatosEntradaGlobal" relacionados con:</a:t>
          </a:r>
        </a:p>
        <a:p>
          <a:r>
            <a:rPr lang="es-ES" sz="1200" b="0" baseline="0"/>
            <a:t>- JORNADA (Mañana y Tarde)</a:t>
          </a:r>
        </a:p>
        <a:p>
          <a:r>
            <a:rPr lang="es-ES" sz="1200" b="0" baseline="0"/>
            <a:t>- COLOR (Rojo y Azul)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9CC3DA1-002D-4D20-987B-64ADC932C8C8}" name="Tabla1" displayName="Tabla1" ref="B3:E109" totalsRowShown="0" dataDxfId="4">
  <autoFilter ref="B3:E109" xr:uid="{09CC3DA1-002D-4D20-987B-64ADC932C8C8}"/>
  <tableColumns count="4">
    <tableColumn id="1" xr3:uid="{821ED8F3-1890-49AD-8ADC-C2B3E55AA142}" name="Mes" dataDxfId="1"/>
    <tableColumn id="4" xr3:uid="{E3A364EE-C9B7-46AB-A470-18FF5F519450}" name="Productos" dataDxfId="0"/>
    <tableColumn id="2" xr3:uid="{516D5CA8-CF08-492C-B391-E7F5EBB5A3D5}" name="Jornada" dataDxfId="2"/>
    <tableColumn id="3" xr3:uid="{958CBD66-0981-4F68-BE57-B08794C14D42}" name="Color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74354-CCE9-4356-AEA8-DB9DEE7A2CC3}">
  <dimension ref="B2:K109"/>
  <sheetViews>
    <sheetView tabSelected="1" workbookViewId="0">
      <pane ySplit="3" topLeftCell="A4" activePane="bottomLeft" state="frozen"/>
      <selection pane="bottomLeft" activeCell="O20" sqref="O20"/>
    </sheetView>
  </sheetViews>
  <sheetFormatPr baseColWidth="10" defaultRowHeight="15" x14ac:dyDescent="0.25"/>
  <cols>
    <col min="2" max="2" width="13.140625" style="7" customWidth="1"/>
    <col min="3" max="3" width="14.42578125" style="7" bestFit="1" customWidth="1"/>
    <col min="4" max="4" width="12.85546875" style="1" customWidth="1"/>
    <col min="5" max="5" width="13.7109375" style="1" customWidth="1"/>
  </cols>
  <sheetData>
    <row r="2" spans="2:11" x14ac:dyDescent="0.25">
      <c r="C2" s="8">
        <f>SUBTOTAL(3,C4:C5000)</f>
        <v>106</v>
      </c>
    </row>
    <row r="3" spans="2:11" x14ac:dyDescent="0.25">
      <c r="B3" s="2" t="s">
        <v>2</v>
      </c>
      <c r="C3" s="2" t="s">
        <v>13</v>
      </c>
      <c r="D3" s="4" t="s">
        <v>3</v>
      </c>
      <c r="E3" s="3" t="s">
        <v>4</v>
      </c>
    </row>
    <row r="4" spans="2:11" x14ac:dyDescent="0.25">
      <c r="B4" s="6" t="s">
        <v>7</v>
      </c>
      <c r="C4" s="6" t="s">
        <v>14</v>
      </c>
      <c r="D4" s="1" t="s">
        <v>0</v>
      </c>
      <c r="E4" s="1" t="s">
        <v>5</v>
      </c>
      <c r="K4" s="5"/>
    </row>
    <row r="5" spans="2:11" x14ac:dyDescent="0.25">
      <c r="B5" s="6" t="s">
        <v>7</v>
      </c>
      <c r="C5" s="6" t="s">
        <v>18</v>
      </c>
      <c r="D5" s="1" t="s">
        <v>1</v>
      </c>
      <c r="E5" s="1" t="s">
        <v>6</v>
      </c>
      <c r="K5" s="5"/>
    </row>
    <row r="6" spans="2:11" x14ac:dyDescent="0.25">
      <c r="B6" s="6" t="s">
        <v>8</v>
      </c>
      <c r="C6" s="6" t="s">
        <v>15</v>
      </c>
      <c r="D6" s="1" t="s">
        <v>1</v>
      </c>
      <c r="E6" s="1" t="s">
        <v>5</v>
      </c>
      <c r="K6" s="5"/>
    </row>
    <row r="7" spans="2:11" x14ac:dyDescent="0.25">
      <c r="B7" s="6" t="s">
        <v>8</v>
      </c>
      <c r="C7" s="6" t="s">
        <v>16</v>
      </c>
      <c r="D7" s="1" t="s">
        <v>1</v>
      </c>
      <c r="E7" s="1" t="s">
        <v>5</v>
      </c>
      <c r="K7" s="5"/>
    </row>
    <row r="8" spans="2:11" x14ac:dyDescent="0.25">
      <c r="B8" s="6" t="s">
        <v>9</v>
      </c>
      <c r="C8" s="6" t="s">
        <v>17</v>
      </c>
      <c r="D8" s="1" t="s">
        <v>0</v>
      </c>
      <c r="E8" s="1" t="s">
        <v>5</v>
      </c>
      <c r="K8" s="5"/>
    </row>
    <row r="9" spans="2:11" x14ac:dyDescent="0.25">
      <c r="B9" s="6" t="s">
        <v>7</v>
      </c>
      <c r="C9" s="6" t="s">
        <v>17</v>
      </c>
      <c r="D9" s="1" t="s">
        <v>0</v>
      </c>
      <c r="E9" s="1" t="s">
        <v>6</v>
      </c>
      <c r="K9" s="5"/>
    </row>
    <row r="10" spans="2:11" x14ac:dyDescent="0.25">
      <c r="B10" s="6" t="s">
        <v>9</v>
      </c>
      <c r="C10" s="6" t="s">
        <v>16</v>
      </c>
      <c r="D10" s="1" t="s">
        <v>0</v>
      </c>
      <c r="E10" s="1" t="s">
        <v>5</v>
      </c>
    </row>
    <row r="11" spans="2:11" x14ac:dyDescent="0.25">
      <c r="B11" s="6" t="s">
        <v>9</v>
      </c>
      <c r="C11" s="6" t="s">
        <v>14</v>
      </c>
      <c r="D11" s="1" t="s">
        <v>1</v>
      </c>
      <c r="E11" s="1" t="s">
        <v>6</v>
      </c>
    </row>
    <row r="12" spans="2:11" x14ac:dyDescent="0.25">
      <c r="B12" s="6" t="s">
        <v>10</v>
      </c>
      <c r="C12" s="6" t="s">
        <v>14</v>
      </c>
      <c r="D12" s="1" t="s">
        <v>1</v>
      </c>
      <c r="E12" s="1" t="s">
        <v>6</v>
      </c>
    </row>
    <row r="13" spans="2:11" x14ac:dyDescent="0.25">
      <c r="B13" s="6" t="s">
        <v>7</v>
      </c>
      <c r="C13" s="6" t="s">
        <v>15</v>
      </c>
      <c r="D13" s="1" t="s">
        <v>1</v>
      </c>
      <c r="E13" s="1" t="s">
        <v>5</v>
      </c>
    </row>
    <row r="14" spans="2:11" x14ac:dyDescent="0.25">
      <c r="B14" s="6" t="s">
        <v>8</v>
      </c>
      <c r="C14" s="6" t="s">
        <v>17</v>
      </c>
      <c r="D14" s="1" t="s">
        <v>0</v>
      </c>
      <c r="E14" s="1" t="s">
        <v>6</v>
      </c>
    </row>
    <row r="15" spans="2:11" x14ac:dyDescent="0.25">
      <c r="B15" s="6" t="s">
        <v>9</v>
      </c>
      <c r="C15" s="6" t="s">
        <v>18</v>
      </c>
      <c r="D15" s="1" t="s">
        <v>0</v>
      </c>
      <c r="E15" s="1" t="s">
        <v>6</v>
      </c>
    </row>
    <row r="16" spans="2:11" x14ac:dyDescent="0.25">
      <c r="B16" s="6" t="s">
        <v>10</v>
      </c>
      <c r="C16" s="6" t="s">
        <v>14</v>
      </c>
      <c r="D16" s="1" t="s">
        <v>0</v>
      </c>
      <c r="E16" s="1" t="s">
        <v>5</v>
      </c>
    </row>
    <row r="17" spans="2:5" x14ac:dyDescent="0.25">
      <c r="B17" s="6" t="s">
        <v>7</v>
      </c>
      <c r="C17" s="6" t="s">
        <v>14</v>
      </c>
      <c r="D17" s="1" t="s">
        <v>1</v>
      </c>
      <c r="E17" s="1" t="s">
        <v>5</v>
      </c>
    </row>
    <row r="18" spans="2:5" x14ac:dyDescent="0.25">
      <c r="B18" s="6" t="s">
        <v>9</v>
      </c>
      <c r="C18" s="6" t="s">
        <v>18</v>
      </c>
      <c r="D18" s="1" t="s">
        <v>1</v>
      </c>
      <c r="E18" s="1" t="s">
        <v>5</v>
      </c>
    </row>
    <row r="19" spans="2:5" x14ac:dyDescent="0.25">
      <c r="B19" s="6" t="s">
        <v>10</v>
      </c>
      <c r="C19" s="6" t="s">
        <v>17</v>
      </c>
      <c r="D19" s="1" t="s">
        <v>1</v>
      </c>
      <c r="E19" s="1" t="s">
        <v>5</v>
      </c>
    </row>
    <row r="20" spans="2:5" x14ac:dyDescent="0.25">
      <c r="B20" s="6" t="s">
        <v>10</v>
      </c>
      <c r="C20" s="6" t="s">
        <v>15</v>
      </c>
      <c r="D20" s="1" t="s">
        <v>0</v>
      </c>
      <c r="E20" s="1" t="s">
        <v>6</v>
      </c>
    </row>
    <row r="21" spans="2:5" x14ac:dyDescent="0.25">
      <c r="B21" s="6" t="s">
        <v>8</v>
      </c>
      <c r="C21" s="6" t="s">
        <v>17</v>
      </c>
      <c r="D21" s="1" t="s">
        <v>1</v>
      </c>
      <c r="E21" s="1" t="s">
        <v>5</v>
      </c>
    </row>
    <row r="22" spans="2:5" x14ac:dyDescent="0.25">
      <c r="B22" s="6" t="s">
        <v>8</v>
      </c>
      <c r="C22" s="6" t="s">
        <v>15</v>
      </c>
      <c r="D22" s="1" t="s">
        <v>1</v>
      </c>
      <c r="E22" s="1" t="s">
        <v>5</v>
      </c>
    </row>
    <row r="23" spans="2:5" x14ac:dyDescent="0.25">
      <c r="B23" s="6" t="s">
        <v>11</v>
      </c>
      <c r="C23" s="6" t="s">
        <v>18</v>
      </c>
      <c r="D23" s="1" t="s">
        <v>1</v>
      </c>
      <c r="E23" s="1" t="s">
        <v>5</v>
      </c>
    </row>
    <row r="24" spans="2:5" x14ac:dyDescent="0.25">
      <c r="B24" s="6" t="s">
        <v>8</v>
      </c>
      <c r="C24" s="6" t="s">
        <v>14</v>
      </c>
      <c r="D24" s="1" t="s">
        <v>0</v>
      </c>
      <c r="E24" s="1" t="s">
        <v>6</v>
      </c>
    </row>
    <row r="25" spans="2:5" x14ac:dyDescent="0.25">
      <c r="B25" s="6" t="s">
        <v>9</v>
      </c>
      <c r="C25" s="6" t="s">
        <v>16</v>
      </c>
      <c r="D25" s="1" t="s">
        <v>1</v>
      </c>
      <c r="E25" s="1" t="s">
        <v>5</v>
      </c>
    </row>
    <row r="26" spans="2:5" x14ac:dyDescent="0.25">
      <c r="B26" s="6" t="s">
        <v>10</v>
      </c>
      <c r="C26" s="6" t="s">
        <v>16</v>
      </c>
      <c r="D26" s="1" t="s">
        <v>0</v>
      </c>
      <c r="E26" s="1" t="s">
        <v>6</v>
      </c>
    </row>
    <row r="27" spans="2:5" x14ac:dyDescent="0.25">
      <c r="B27" s="6" t="s">
        <v>9</v>
      </c>
      <c r="C27" s="6" t="s">
        <v>17</v>
      </c>
      <c r="D27" s="1" t="s">
        <v>1</v>
      </c>
      <c r="E27" s="1" t="s">
        <v>6</v>
      </c>
    </row>
    <row r="28" spans="2:5" x14ac:dyDescent="0.25">
      <c r="B28" s="6" t="s">
        <v>11</v>
      </c>
      <c r="C28" s="6" t="s">
        <v>17</v>
      </c>
      <c r="D28" s="1" t="s">
        <v>0</v>
      </c>
      <c r="E28" s="1" t="s">
        <v>5</v>
      </c>
    </row>
    <row r="29" spans="2:5" x14ac:dyDescent="0.25">
      <c r="B29" s="6" t="s">
        <v>11</v>
      </c>
      <c r="C29" s="6" t="s">
        <v>16</v>
      </c>
      <c r="D29" s="1" t="s">
        <v>1</v>
      </c>
      <c r="E29" s="1" t="s">
        <v>6</v>
      </c>
    </row>
    <row r="30" spans="2:5" x14ac:dyDescent="0.25">
      <c r="B30" s="6" t="s">
        <v>9</v>
      </c>
      <c r="C30" s="6" t="s">
        <v>14</v>
      </c>
      <c r="D30" s="1" t="s">
        <v>1</v>
      </c>
      <c r="E30" s="1" t="s">
        <v>6</v>
      </c>
    </row>
    <row r="31" spans="2:5" x14ac:dyDescent="0.25">
      <c r="B31" s="6" t="s">
        <v>10</v>
      </c>
      <c r="C31" s="6" t="s">
        <v>14</v>
      </c>
      <c r="D31" s="1" t="s">
        <v>0</v>
      </c>
      <c r="E31" s="1" t="s">
        <v>6</v>
      </c>
    </row>
    <row r="32" spans="2:5" x14ac:dyDescent="0.25">
      <c r="B32" s="6" t="s">
        <v>8</v>
      </c>
      <c r="C32" s="6" t="s">
        <v>15</v>
      </c>
      <c r="D32" s="1" t="s">
        <v>0</v>
      </c>
      <c r="E32" s="1" t="s">
        <v>6</v>
      </c>
    </row>
    <row r="33" spans="2:5" x14ac:dyDescent="0.25">
      <c r="B33" s="6" t="s">
        <v>12</v>
      </c>
      <c r="C33" s="6" t="s">
        <v>17</v>
      </c>
      <c r="D33" s="1" t="s">
        <v>1</v>
      </c>
      <c r="E33" s="1" t="s">
        <v>6</v>
      </c>
    </row>
    <row r="34" spans="2:5" x14ac:dyDescent="0.25">
      <c r="B34" s="6" t="s">
        <v>11</v>
      </c>
      <c r="C34" s="6" t="s">
        <v>18</v>
      </c>
      <c r="D34" s="1" t="s">
        <v>1</v>
      </c>
      <c r="E34" s="1" t="s">
        <v>6</v>
      </c>
    </row>
    <row r="35" spans="2:5" x14ac:dyDescent="0.25">
      <c r="B35" s="6" t="s">
        <v>12</v>
      </c>
      <c r="C35" s="6" t="s">
        <v>14</v>
      </c>
      <c r="D35" s="1" t="s">
        <v>0</v>
      </c>
      <c r="E35" s="1" t="s">
        <v>6</v>
      </c>
    </row>
    <row r="36" spans="2:5" x14ac:dyDescent="0.25">
      <c r="B36" s="6" t="s">
        <v>10</v>
      </c>
      <c r="C36" s="6" t="s">
        <v>14</v>
      </c>
      <c r="D36" s="1" t="s">
        <v>1</v>
      </c>
      <c r="E36" s="1" t="s">
        <v>6</v>
      </c>
    </row>
    <row r="37" spans="2:5" x14ac:dyDescent="0.25">
      <c r="B37" s="6" t="s">
        <v>8</v>
      </c>
      <c r="C37" s="6" t="s">
        <v>18</v>
      </c>
      <c r="D37" s="1" t="s">
        <v>1</v>
      </c>
      <c r="E37" s="1" t="s">
        <v>5</v>
      </c>
    </row>
    <row r="38" spans="2:5" x14ac:dyDescent="0.25">
      <c r="B38" s="6" t="s">
        <v>11</v>
      </c>
      <c r="C38" s="6" t="s">
        <v>17</v>
      </c>
      <c r="D38" s="1" t="s">
        <v>1</v>
      </c>
      <c r="E38" s="1" t="s">
        <v>5</v>
      </c>
    </row>
    <row r="39" spans="2:5" x14ac:dyDescent="0.25">
      <c r="B39" s="6" t="s">
        <v>12</v>
      </c>
      <c r="C39" s="6" t="s">
        <v>15</v>
      </c>
      <c r="D39" s="1" t="s">
        <v>0</v>
      </c>
      <c r="E39" s="1" t="s">
        <v>6</v>
      </c>
    </row>
    <row r="40" spans="2:5" x14ac:dyDescent="0.25">
      <c r="B40" s="6" t="s">
        <v>10</v>
      </c>
      <c r="C40" s="6" t="s">
        <v>17</v>
      </c>
      <c r="D40" s="1" t="s">
        <v>0</v>
      </c>
      <c r="E40" s="1" t="s">
        <v>5</v>
      </c>
    </row>
    <row r="41" spans="2:5" x14ac:dyDescent="0.25">
      <c r="B41" s="6" t="s">
        <v>8</v>
      </c>
      <c r="C41" s="6" t="s">
        <v>15</v>
      </c>
      <c r="D41" s="1" t="s">
        <v>0</v>
      </c>
      <c r="E41" s="1" t="s">
        <v>6</v>
      </c>
    </row>
    <row r="42" spans="2:5" x14ac:dyDescent="0.25">
      <c r="B42" s="6" t="s">
        <v>9</v>
      </c>
      <c r="C42" s="6" t="s">
        <v>18</v>
      </c>
      <c r="D42" s="1" t="s">
        <v>1</v>
      </c>
      <c r="E42" s="1" t="s">
        <v>6</v>
      </c>
    </row>
    <row r="43" spans="2:5" x14ac:dyDescent="0.25">
      <c r="B43" s="6" t="s">
        <v>11</v>
      </c>
      <c r="C43" s="6" t="s">
        <v>17</v>
      </c>
      <c r="D43" s="1" t="s">
        <v>0</v>
      </c>
      <c r="E43" s="1" t="s">
        <v>5</v>
      </c>
    </row>
    <row r="44" spans="2:5" x14ac:dyDescent="0.25">
      <c r="B44" s="6" t="s">
        <v>11</v>
      </c>
      <c r="C44" s="6" t="s">
        <v>15</v>
      </c>
      <c r="D44" s="1" t="s">
        <v>1</v>
      </c>
      <c r="E44" s="1" t="s">
        <v>6</v>
      </c>
    </row>
    <row r="45" spans="2:5" x14ac:dyDescent="0.25">
      <c r="B45" s="6" t="s">
        <v>9</v>
      </c>
      <c r="C45" s="6" t="s">
        <v>17</v>
      </c>
      <c r="D45" s="1" t="s">
        <v>0</v>
      </c>
      <c r="E45" s="1" t="s">
        <v>5</v>
      </c>
    </row>
    <row r="46" spans="2:5" x14ac:dyDescent="0.25">
      <c r="B46" s="6" t="s">
        <v>10</v>
      </c>
      <c r="C46" s="6" t="s">
        <v>15</v>
      </c>
      <c r="D46" s="1" t="s">
        <v>1</v>
      </c>
      <c r="E46" s="1" t="s">
        <v>5</v>
      </c>
    </row>
    <row r="47" spans="2:5" x14ac:dyDescent="0.25">
      <c r="B47" s="6" t="s">
        <v>8</v>
      </c>
      <c r="C47" s="6" t="s">
        <v>18</v>
      </c>
      <c r="D47" s="1" t="s">
        <v>0</v>
      </c>
      <c r="E47" s="1" t="s">
        <v>5</v>
      </c>
    </row>
    <row r="48" spans="2:5" x14ac:dyDescent="0.25">
      <c r="B48" s="6" t="s">
        <v>12</v>
      </c>
      <c r="C48" s="6" t="s">
        <v>14</v>
      </c>
      <c r="D48" s="1" t="s">
        <v>1</v>
      </c>
      <c r="E48" s="1" t="s">
        <v>5</v>
      </c>
    </row>
    <row r="49" spans="2:5" x14ac:dyDescent="0.25">
      <c r="B49" s="6" t="s">
        <v>11</v>
      </c>
      <c r="C49" s="6" t="s">
        <v>16</v>
      </c>
      <c r="D49" s="1" t="s">
        <v>1</v>
      </c>
      <c r="E49" s="1" t="s">
        <v>6</v>
      </c>
    </row>
    <row r="50" spans="2:5" x14ac:dyDescent="0.25">
      <c r="B50" s="6" t="s">
        <v>10</v>
      </c>
      <c r="C50" s="6" t="s">
        <v>16</v>
      </c>
      <c r="D50" s="1" t="s">
        <v>0</v>
      </c>
      <c r="E50" s="1" t="s">
        <v>6</v>
      </c>
    </row>
    <row r="51" spans="2:5" x14ac:dyDescent="0.25">
      <c r="B51" s="6" t="s">
        <v>7</v>
      </c>
      <c r="C51" s="6" t="s">
        <v>17</v>
      </c>
      <c r="D51" s="1" t="s">
        <v>0</v>
      </c>
      <c r="E51" s="1" t="s">
        <v>5</v>
      </c>
    </row>
    <row r="52" spans="2:5" x14ac:dyDescent="0.25">
      <c r="B52" s="6" t="s">
        <v>9</v>
      </c>
      <c r="C52" s="6" t="s">
        <v>17</v>
      </c>
      <c r="D52" s="1" t="s">
        <v>1</v>
      </c>
      <c r="E52" s="1" t="s">
        <v>5</v>
      </c>
    </row>
    <row r="53" spans="2:5" x14ac:dyDescent="0.25">
      <c r="B53" s="6" t="s">
        <v>10</v>
      </c>
      <c r="C53" s="6" t="s">
        <v>14</v>
      </c>
      <c r="D53" s="1" t="s">
        <v>1</v>
      </c>
      <c r="E53" s="1" t="s">
        <v>6</v>
      </c>
    </row>
    <row r="54" spans="2:5" x14ac:dyDescent="0.25">
      <c r="B54" s="6" t="s">
        <v>10</v>
      </c>
      <c r="C54" s="6" t="s">
        <v>15</v>
      </c>
      <c r="D54" s="1" t="s">
        <v>0</v>
      </c>
      <c r="E54" s="1" t="s">
        <v>5</v>
      </c>
    </row>
    <row r="55" spans="2:5" x14ac:dyDescent="0.25">
      <c r="B55" s="6" t="s">
        <v>8</v>
      </c>
      <c r="C55" s="6" t="s">
        <v>17</v>
      </c>
      <c r="D55" s="1" t="s">
        <v>1</v>
      </c>
      <c r="E55" s="1" t="s">
        <v>6</v>
      </c>
    </row>
    <row r="56" spans="2:5" x14ac:dyDescent="0.25">
      <c r="B56" s="6" t="s">
        <v>8</v>
      </c>
      <c r="C56" s="6" t="s">
        <v>18</v>
      </c>
      <c r="D56" s="1" t="s">
        <v>1</v>
      </c>
      <c r="E56" s="1" t="s">
        <v>6</v>
      </c>
    </row>
    <row r="57" spans="2:5" x14ac:dyDescent="0.25">
      <c r="B57" s="6" t="s">
        <v>11</v>
      </c>
      <c r="C57" s="6" t="s">
        <v>14</v>
      </c>
      <c r="D57" s="1" t="s">
        <v>0</v>
      </c>
      <c r="E57" s="1" t="s">
        <v>5</v>
      </c>
    </row>
    <row r="58" spans="2:5" x14ac:dyDescent="0.25">
      <c r="B58" s="6" t="s">
        <v>8</v>
      </c>
      <c r="C58" s="6" t="s">
        <v>14</v>
      </c>
      <c r="D58" s="1" t="s">
        <v>0</v>
      </c>
      <c r="E58" s="1" t="s">
        <v>6</v>
      </c>
    </row>
    <row r="59" spans="2:5" x14ac:dyDescent="0.25">
      <c r="B59" s="6" t="s">
        <v>11</v>
      </c>
      <c r="C59" s="6" t="s">
        <v>18</v>
      </c>
      <c r="D59" s="1" t="s">
        <v>1</v>
      </c>
      <c r="E59" s="1" t="s">
        <v>6</v>
      </c>
    </row>
    <row r="60" spans="2:5" x14ac:dyDescent="0.25">
      <c r="B60" s="6" t="s">
        <v>9</v>
      </c>
      <c r="C60" s="6" t="s">
        <v>17</v>
      </c>
      <c r="D60" s="1" t="s">
        <v>0</v>
      </c>
      <c r="E60" s="1" t="s">
        <v>5</v>
      </c>
    </row>
    <row r="61" spans="2:5" x14ac:dyDescent="0.25">
      <c r="B61" s="6" t="s">
        <v>12</v>
      </c>
      <c r="C61" s="6" t="s">
        <v>17</v>
      </c>
      <c r="D61" s="1" t="s">
        <v>1</v>
      </c>
      <c r="E61" s="1" t="s">
        <v>6</v>
      </c>
    </row>
    <row r="62" spans="2:5" x14ac:dyDescent="0.25">
      <c r="B62" s="6" t="s">
        <v>11</v>
      </c>
      <c r="C62" s="6" t="s">
        <v>18</v>
      </c>
      <c r="D62" s="1" t="s">
        <v>1</v>
      </c>
      <c r="E62" s="1" t="s">
        <v>6</v>
      </c>
    </row>
    <row r="63" spans="2:5" x14ac:dyDescent="0.25">
      <c r="B63" s="6" t="s">
        <v>12</v>
      </c>
      <c r="C63" s="6" t="s">
        <v>14</v>
      </c>
      <c r="D63" s="1" t="s">
        <v>0</v>
      </c>
      <c r="E63" s="1" t="s">
        <v>6</v>
      </c>
    </row>
    <row r="64" spans="2:5" x14ac:dyDescent="0.25">
      <c r="B64" s="6" t="s">
        <v>10</v>
      </c>
      <c r="C64" s="6" t="s">
        <v>14</v>
      </c>
      <c r="D64" s="1" t="s">
        <v>1</v>
      </c>
      <c r="E64" s="1" t="s">
        <v>5</v>
      </c>
    </row>
    <row r="65" spans="2:5" x14ac:dyDescent="0.25">
      <c r="B65" s="6" t="s">
        <v>8</v>
      </c>
      <c r="C65" s="6" t="s">
        <v>18</v>
      </c>
      <c r="D65" s="1" t="s">
        <v>1</v>
      </c>
      <c r="E65" s="1" t="s">
        <v>5</v>
      </c>
    </row>
    <row r="66" spans="2:5" x14ac:dyDescent="0.25">
      <c r="B66" s="6" t="s">
        <v>11</v>
      </c>
      <c r="C66" s="6" t="s">
        <v>17</v>
      </c>
      <c r="D66" s="1" t="s">
        <v>1</v>
      </c>
      <c r="E66" s="1" t="s">
        <v>5</v>
      </c>
    </row>
    <row r="67" spans="2:5" x14ac:dyDescent="0.25">
      <c r="B67" s="6" t="s">
        <v>12</v>
      </c>
      <c r="C67" s="6" t="s">
        <v>15</v>
      </c>
      <c r="D67" s="1" t="s">
        <v>0</v>
      </c>
      <c r="E67" s="1" t="s">
        <v>6</v>
      </c>
    </row>
    <row r="68" spans="2:5" x14ac:dyDescent="0.25">
      <c r="B68" s="6" t="s">
        <v>10</v>
      </c>
      <c r="C68" s="6" t="s">
        <v>17</v>
      </c>
      <c r="D68" s="1" t="s">
        <v>0</v>
      </c>
      <c r="E68" s="1" t="s">
        <v>5</v>
      </c>
    </row>
    <row r="69" spans="2:5" x14ac:dyDescent="0.25">
      <c r="B69" s="6" t="s">
        <v>8</v>
      </c>
      <c r="C69" s="6" t="s">
        <v>15</v>
      </c>
      <c r="D69" s="1" t="s">
        <v>0</v>
      </c>
      <c r="E69" s="1" t="s">
        <v>6</v>
      </c>
    </row>
    <row r="70" spans="2:5" x14ac:dyDescent="0.25">
      <c r="B70" s="6" t="s">
        <v>9</v>
      </c>
      <c r="C70" s="6" t="s">
        <v>18</v>
      </c>
      <c r="D70" s="1" t="s">
        <v>1</v>
      </c>
      <c r="E70" s="1" t="s">
        <v>6</v>
      </c>
    </row>
    <row r="71" spans="2:5" x14ac:dyDescent="0.25">
      <c r="B71" s="6" t="s">
        <v>11</v>
      </c>
      <c r="C71" s="6" t="s">
        <v>17</v>
      </c>
      <c r="D71" s="1" t="s">
        <v>0</v>
      </c>
      <c r="E71" s="1" t="s">
        <v>5</v>
      </c>
    </row>
    <row r="72" spans="2:5" x14ac:dyDescent="0.25">
      <c r="B72" s="6" t="s">
        <v>11</v>
      </c>
      <c r="C72" s="6" t="s">
        <v>15</v>
      </c>
      <c r="D72" s="1" t="s">
        <v>1</v>
      </c>
      <c r="E72" s="1" t="s">
        <v>6</v>
      </c>
    </row>
    <row r="73" spans="2:5" x14ac:dyDescent="0.25">
      <c r="B73" s="6" t="s">
        <v>9</v>
      </c>
      <c r="C73" s="6" t="s">
        <v>17</v>
      </c>
      <c r="D73" s="1" t="s">
        <v>0</v>
      </c>
      <c r="E73" s="1" t="s">
        <v>5</v>
      </c>
    </row>
    <row r="74" spans="2:5" x14ac:dyDescent="0.25">
      <c r="B74" s="6" t="s">
        <v>10</v>
      </c>
      <c r="C74" s="6" t="s">
        <v>15</v>
      </c>
      <c r="D74" s="1" t="s">
        <v>1</v>
      </c>
      <c r="E74" s="1" t="s">
        <v>5</v>
      </c>
    </row>
    <row r="75" spans="2:5" x14ac:dyDescent="0.25">
      <c r="B75" s="6" t="s">
        <v>8</v>
      </c>
      <c r="C75" s="6" t="s">
        <v>18</v>
      </c>
      <c r="D75" s="1" t="s">
        <v>0</v>
      </c>
      <c r="E75" s="1" t="s">
        <v>5</v>
      </c>
    </row>
    <row r="76" spans="2:5" x14ac:dyDescent="0.25">
      <c r="B76" s="6" t="s">
        <v>12</v>
      </c>
      <c r="C76" s="6" t="s">
        <v>14</v>
      </c>
      <c r="D76" s="1" t="s">
        <v>1</v>
      </c>
      <c r="E76" s="1" t="s">
        <v>5</v>
      </c>
    </row>
    <row r="77" spans="2:5" x14ac:dyDescent="0.25">
      <c r="B77" s="6" t="s">
        <v>11</v>
      </c>
      <c r="C77" s="6" t="s">
        <v>16</v>
      </c>
      <c r="D77" s="1" t="s">
        <v>1</v>
      </c>
      <c r="E77" s="1" t="s">
        <v>6</v>
      </c>
    </row>
    <row r="78" spans="2:5" x14ac:dyDescent="0.25">
      <c r="B78" s="6" t="s">
        <v>10</v>
      </c>
      <c r="C78" s="6" t="s">
        <v>16</v>
      </c>
      <c r="D78" s="1" t="s">
        <v>0</v>
      </c>
      <c r="E78" s="1" t="s">
        <v>5</v>
      </c>
    </row>
    <row r="79" spans="2:5" x14ac:dyDescent="0.25">
      <c r="B79" s="6" t="s">
        <v>7</v>
      </c>
      <c r="C79" s="6" t="s">
        <v>17</v>
      </c>
      <c r="D79" s="1" t="s">
        <v>0</v>
      </c>
      <c r="E79" s="1" t="s">
        <v>5</v>
      </c>
    </row>
    <row r="80" spans="2:5" x14ac:dyDescent="0.25">
      <c r="B80" s="6" t="s">
        <v>9</v>
      </c>
      <c r="C80" s="6" t="s">
        <v>17</v>
      </c>
      <c r="D80" s="1" t="s">
        <v>1</v>
      </c>
      <c r="E80" s="1" t="s">
        <v>5</v>
      </c>
    </row>
    <row r="81" spans="2:5" x14ac:dyDescent="0.25">
      <c r="B81" s="6" t="s">
        <v>10</v>
      </c>
      <c r="C81" s="6" t="s">
        <v>14</v>
      </c>
      <c r="D81" s="1" t="s">
        <v>1</v>
      </c>
      <c r="E81" s="1" t="s">
        <v>6</v>
      </c>
    </row>
    <row r="82" spans="2:5" x14ac:dyDescent="0.25">
      <c r="B82" s="6" t="s">
        <v>10</v>
      </c>
      <c r="C82" s="6" t="s">
        <v>15</v>
      </c>
      <c r="D82" s="1" t="s">
        <v>0</v>
      </c>
      <c r="E82" s="1" t="s">
        <v>5</v>
      </c>
    </row>
    <row r="83" spans="2:5" x14ac:dyDescent="0.25">
      <c r="B83" s="6" t="s">
        <v>8</v>
      </c>
      <c r="C83" s="6" t="s">
        <v>17</v>
      </c>
      <c r="D83" s="1" t="s">
        <v>1</v>
      </c>
      <c r="E83" s="1" t="s">
        <v>6</v>
      </c>
    </row>
    <row r="84" spans="2:5" x14ac:dyDescent="0.25">
      <c r="B84" s="6" t="s">
        <v>8</v>
      </c>
      <c r="C84" s="6" t="s">
        <v>18</v>
      </c>
      <c r="D84" s="1" t="s">
        <v>1</v>
      </c>
      <c r="E84" s="1" t="s">
        <v>6</v>
      </c>
    </row>
    <row r="85" spans="2:5" x14ac:dyDescent="0.25">
      <c r="B85" s="6" t="s">
        <v>11</v>
      </c>
      <c r="C85" s="6" t="s">
        <v>14</v>
      </c>
      <c r="D85" s="1" t="s">
        <v>0</v>
      </c>
      <c r="E85" s="1" t="s">
        <v>5</v>
      </c>
    </row>
    <row r="86" spans="2:5" x14ac:dyDescent="0.25">
      <c r="B86" s="6" t="s">
        <v>8</v>
      </c>
      <c r="C86" s="6" t="s">
        <v>14</v>
      </c>
      <c r="D86" s="1" t="s">
        <v>0</v>
      </c>
      <c r="E86" s="1" t="s">
        <v>6</v>
      </c>
    </row>
    <row r="87" spans="2:5" x14ac:dyDescent="0.25">
      <c r="B87" s="6" t="s">
        <v>11</v>
      </c>
      <c r="C87" s="6" t="s">
        <v>18</v>
      </c>
      <c r="D87" s="1" t="s">
        <v>1</v>
      </c>
      <c r="E87" s="1" t="s">
        <v>6</v>
      </c>
    </row>
    <row r="88" spans="2:5" x14ac:dyDescent="0.25">
      <c r="B88" s="6" t="s">
        <v>9</v>
      </c>
      <c r="C88" s="6" t="s">
        <v>17</v>
      </c>
      <c r="D88" s="1" t="s">
        <v>0</v>
      </c>
      <c r="E88" s="1" t="s">
        <v>5</v>
      </c>
    </row>
    <row r="89" spans="2:5" x14ac:dyDescent="0.25">
      <c r="B89" s="6" t="s">
        <v>11</v>
      </c>
      <c r="C89" s="6" t="s">
        <v>15</v>
      </c>
      <c r="D89" s="1" t="s">
        <v>1</v>
      </c>
      <c r="E89" s="1" t="s">
        <v>5</v>
      </c>
    </row>
    <row r="90" spans="2:5" x14ac:dyDescent="0.25">
      <c r="B90" s="6" t="s">
        <v>9</v>
      </c>
      <c r="C90" s="6" t="s">
        <v>17</v>
      </c>
      <c r="D90" s="1" t="s">
        <v>0</v>
      </c>
      <c r="E90" s="1" t="s">
        <v>5</v>
      </c>
    </row>
    <row r="91" spans="2:5" x14ac:dyDescent="0.25">
      <c r="B91" s="6" t="s">
        <v>10</v>
      </c>
      <c r="C91" s="6" t="s">
        <v>15</v>
      </c>
      <c r="D91" s="1" t="s">
        <v>1</v>
      </c>
      <c r="E91" s="1" t="s">
        <v>5</v>
      </c>
    </row>
    <row r="92" spans="2:5" x14ac:dyDescent="0.25">
      <c r="B92" s="6" t="s">
        <v>8</v>
      </c>
      <c r="C92" s="6" t="s">
        <v>16</v>
      </c>
      <c r="D92" s="1" t="s">
        <v>0</v>
      </c>
      <c r="E92" s="1" t="s">
        <v>5</v>
      </c>
    </row>
    <row r="93" spans="2:5" x14ac:dyDescent="0.25">
      <c r="B93" s="6" t="s">
        <v>12</v>
      </c>
      <c r="C93" s="6" t="s">
        <v>14</v>
      </c>
      <c r="D93" s="1" t="s">
        <v>1</v>
      </c>
      <c r="E93" s="1" t="s">
        <v>5</v>
      </c>
    </row>
    <row r="94" spans="2:5" x14ac:dyDescent="0.25">
      <c r="B94" s="6" t="s">
        <v>11</v>
      </c>
      <c r="C94" s="6" t="s">
        <v>16</v>
      </c>
      <c r="D94" s="1" t="s">
        <v>1</v>
      </c>
      <c r="E94" s="1" t="s">
        <v>5</v>
      </c>
    </row>
    <row r="95" spans="2:5" x14ac:dyDescent="0.25">
      <c r="B95" s="6" t="s">
        <v>10</v>
      </c>
      <c r="C95" s="6" t="s">
        <v>16</v>
      </c>
      <c r="D95" s="1" t="s">
        <v>0</v>
      </c>
      <c r="E95" s="1" t="s">
        <v>5</v>
      </c>
    </row>
    <row r="96" spans="2:5" x14ac:dyDescent="0.25">
      <c r="B96" s="6" t="s">
        <v>7</v>
      </c>
      <c r="C96" s="6" t="s">
        <v>16</v>
      </c>
      <c r="D96" s="1" t="s">
        <v>0</v>
      </c>
      <c r="E96" s="1" t="s">
        <v>5</v>
      </c>
    </row>
    <row r="97" spans="2:5" x14ac:dyDescent="0.25">
      <c r="B97" s="6" t="s">
        <v>8</v>
      </c>
      <c r="C97" s="6" t="s">
        <v>17</v>
      </c>
      <c r="D97" s="1" t="s">
        <v>0</v>
      </c>
      <c r="E97" s="1" t="s">
        <v>6</v>
      </c>
    </row>
    <row r="98" spans="2:5" x14ac:dyDescent="0.25">
      <c r="B98" s="6" t="s">
        <v>9</v>
      </c>
      <c r="C98" s="6" t="s">
        <v>18</v>
      </c>
      <c r="D98" s="1" t="s">
        <v>0</v>
      </c>
      <c r="E98" s="1" t="s">
        <v>6</v>
      </c>
    </row>
    <row r="99" spans="2:5" x14ac:dyDescent="0.25">
      <c r="B99" s="6" t="s">
        <v>10</v>
      </c>
      <c r="C99" s="6" t="s">
        <v>14</v>
      </c>
      <c r="D99" s="1" t="s">
        <v>0</v>
      </c>
      <c r="E99" s="1" t="s">
        <v>5</v>
      </c>
    </row>
    <row r="100" spans="2:5" x14ac:dyDescent="0.25">
      <c r="B100" s="6" t="s">
        <v>7</v>
      </c>
      <c r="C100" s="6" t="s">
        <v>14</v>
      </c>
      <c r="D100" s="1" t="s">
        <v>1</v>
      </c>
      <c r="E100" s="1" t="s">
        <v>5</v>
      </c>
    </row>
    <row r="101" spans="2:5" x14ac:dyDescent="0.25">
      <c r="B101" s="6" t="s">
        <v>9</v>
      </c>
      <c r="C101" s="6" t="s">
        <v>18</v>
      </c>
      <c r="D101" s="1" t="s">
        <v>1</v>
      </c>
      <c r="E101" s="1" t="s">
        <v>5</v>
      </c>
    </row>
    <row r="102" spans="2:5" x14ac:dyDescent="0.25">
      <c r="B102" s="6" t="s">
        <v>10</v>
      </c>
      <c r="C102" s="6" t="s">
        <v>17</v>
      </c>
      <c r="D102" s="1" t="s">
        <v>1</v>
      </c>
      <c r="E102" s="1" t="s">
        <v>5</v>
      </c>
    </row>
    <row r="103" spans="2:5" x14ac:dyDescent="0.25">
      <c r="B103" s="6" t="s">
        <v>10</v>
      </c>
      <c r="C103" s="6" t="s">
        <v>15</v>
      </c>
      <c r="D103" s="1" t="s">
        <v>0</v>
      </c>
      <c r="E103" s="1" t="s">
        <v>6</v>
      </c>
    </row>
    <row r="104" spans="2:5" x14ac:dyDescent="0.25">
      <c r="B104" s="6" t="s">
        <v>8</v>
      </c>
      <c r="C104" s="6" t="s">
        <v>17</v>
      </c>
      <c r="D104" s="1" t="s">
        <v>1</v>
      </c>
      <c r="E104" s="1" t="s">
        <v>5</v>
      </c>
    </row>
    <row r="105" spans="2:5" x14ac:dyDescent="0.25">
      <c r="B105" s="6" t="s">
        <v>8</v>
      </c>
      <c r="C105" s="6" t="s">
        <v>15</v>
      </c>
      <c r="D105" s="1" t="s">
        <v>1</v>
      </c>
      <c r="E105" s="1" t="s">
        <v>5</v>
      </c>
    </row>
    <row r="106" spans="2:5" x14ac:dyDescent="0.25">
      <c r="B106" s="6" t="s">
        <v>11</v>
      </c>
      <c r="C106" s="6" t="s">
        <v>18</v>
      </c>
      <c r="D106" s="1" t="s">
        <v>1</v>
      </c>
      <c r="E106" s="1" t="s">
        <v>5</v>
      </c>
    </row>
    <row r="107" spans="2:5" x14ac:dyDescent="0.25">
      <c r="B107" s="6" t="s">
        <v>8</v>
      </c>
      <c r="C107" s="6" t="s">
        <v>14</v>
      </c>
      <c r="D107" s="1" t="s">
        <v>0</v>
      </c>
      <c r="E107" s="1" t="s">
        <v>6</v>
      </c>
    </row>
    <row r="108" spans="2:5" x14ac:dyDescent="0.25">
      <c r="B108" s="6" t="s">
        <v>9</v>
      </c>
      <c r="C108" s="6" t="s">
        <v>16</v>
      </c>
      <c r="D108" s="1" t="s">
        <v>1</v>
      </c>
      <c r="E108" s="1" t="s">
        <v>5</v>
      </c>
    </row>
    <row r="109" spans="2:5" x14ac:dyDescent="0.25">
      <c r="B109" s="6" t="s">
        <v>10</v>
      </c>
      <c r="C109" s="6" t="s">
        <v>16</v>
      </c>
      <c r="D109" s="1" t="s">
        <v>0</v>
      </c>
      <c r="E109" s="1" t="s">
        <v>6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6D1D3-B31B-4195-93C5-6703ADE702B4}">
  <sheetPr>
    <tabColor rgb="FF0070C0"/>
  </sheetPr>
  <dimension ref="Q2:X9"/>
  <sheetViews>
    <sheetView workbookViewId="0">
      <selection activeCell="R33" sqref="R33"/>
    </sheetView>
  </sheetViews>
  <sheetFormatPr baseColWidth="10" defaultRowHeight="15" x14ac:dyDescent="0.25"/>
  <cols>
    <col min="17" max="17" width="10.28515625" customWidth="1"/>
    <col min="18" max="18" width="10.140625" style="11" customWidth="1"/>
    <col min="19" max="19" width="2.140625" customWidth="1"/>
    <col min="20" max="20" width="8.85546875" customWidth="1"/>
    <col min="21" max="21" width="9.85546875" customWidth="1"/>
    <col min="22" max="22" width="1.7109375" customWidth="1"/>
    <col min="23" max="23" width="6.42578125" customWidth="1"/>
    <col min="24" max="24" width="8" style="12" customWidth="1"/>
  </cols>
  <sheetData>
    <row r="2" spans="17:24" x14ac:dyDescent="0.25">
      <c r="Q2" s="9" t="s">
        <v>13</v>
      </c>
      <c r="R2" s="9"/>
      <c r="T2" s="9" t="s">
        <v>3</v>
      </c>
      <c r="U2" s="9"/>
      <c r="W2" s="9" t="s">
        <v>4</v>
      </c>
      <c r="X2" s="9"/>
    </row>
    <row r="3" spans="17:24" x14ac:dyDescent="0.25">
      <c r="Q3" s="10" t="s">
        <v>14</v>
      </c>
      <c r="R3" s="15">
        <f>COUNTIF(DatosEntradaGlobal!C4:C5000,"Patatas")</f>
        <v>24</v>
      </c>
      <c r="T3" s="10" t="s">
        <v>0</v>
      </c>
      <c r="U3" s="14">
        <f>COUNTIF(DatosEntradaGlobal!D4:D5000,"Mañana")</f>
        <v>49</v>
      </c>
      <c r="W3" s="10" t="s">
        <v>6</v>
      </c>
      <c r="X3" s="13">
        <f>COUNTIF(DatosEntradaGlobal!E4:E5000,"Rojo")</f>
        <v>47</v>
      </c>
    </row>
    <row r="4" spans="17:24" x14ac:dyDescent="0.25">
      <c r="Q4" s="10" t="s">
        <v>18</v>
      </c>
      <c r="R4" s="16">
        <f>COUNTIF(DatosEntradaGlobal!C4:C5000,"Naranjas")</f>
        <v>19</v>
      </c>
      <c r="T4" s="10" t="s">
        <v>1</v>
      </c>
      <c r="U4" s="14">
        <f>COUNTIF(DatosEntradaGlobal!D4:D5000,"Tarde")</f>
        <v>57</v>
      </c>
      <c r="W4" s="10" t="s">
        <v>5</v>
      </c>
      <c r="X4" s="13">
        <f>COUNTIF(DatosEntradaGlobal!E4:E5000,"Azul")</f>
        <v>59</v>
      </c>
    </row>
    <row r="5" spans="17:24" x14ac:dyDescent="0.25">
      <c r="Q5" s="10" t="s">
        <v>15</v>
      </c>
      <c r="R5" s="15">
        <f>COUNTIF(DatosEntradaGlobal!C4:C5000,"Tomates")</f>
        <v>19</v>
      </c>
    </row>
    <row r="6" spans="17:24" x14ac:dyDescent="0.25">
      <c r="Q6" s="10" t="s">
        <v>16</v>
      </c>
      <c r="R6" s="15">
        <f>COUNTIF(DatosEntradaGlobal!C4:C5000,"Lentejas")</f>
        <v>15</v>
      </c>
    </row>
    <row r="7" spans="17:24" x14ac:dyDescent="0.25">
      <c r="Q7" s="10" t="s">
        <v>17</v>
      </c>
      <c r="R7" s="15">
        <f>COUNTIF(DatosEntradaGlobal!C4:C5000,"Arroz")</f>
        <v>29</v>
      </c>
    </row>
    <row r="8" spans="17:24" ht="15.75" thickBot="1" x14ac:dyDescent="0.3"/>
    <row r="9" spans="17:24" ht="15.75" thickBot="1" x14ac:dyDescent="0.3">
      <c r="Q9" s="17" t="s">
        <v>19</v>
      </c>
      <c r="R9" s="18">
        <f>SUM(R3:R7)</f>
        <v>106</v>
      </c>
      <c r="T9" s="19" t="s">
        <v>19</v>
      </c>
      <c r="U9" s="20">
        <f>SUM(U3:U4)</f>
        <v>106</v>
      </c>
      <c r="W9" s="21" t="s">
        <v>19</v>
      </c>
      <c r="X9" s="22">
        <f>SUM(X3:X4)</f>
        <v>106</v>
      </c>
    </row>
  </sheetData>
  <mergeCells count="3">
    <mergeCell ref="Q2:R2"/>
    <mergeCell ref="T2:U2"/>
    <mergeCell ref="W2:X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DatosEntradaGlobal</vt:lpstr>
      <vt:lpstr>Graficos y 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2023-04-25T18:27:21Z</dcterms:created>
  <dcterms:modified xsi:type="dcterms:W3CDTF">2023-04-26T04:04:23Z</dcterms:modified>
</cp:coreProperties>
</file>