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rio\Documents\"/>
    </mc:Choice>
  </mc:AlternateContent>
  <bookViews>
    <workbookView xWindow="0" yWindow="0" windowWidth="16380" windowHeight="8190" tabRatio="500" activeTab="1"/>
  </bookViews>
  <sheets>
    <sheet name="Temperaturas" sheetId="1" r:id="rId1"/>
    <sheet name="Examen" sheetId="2" r:id="rId2"/>
    <sheet name="Votos" sheetId="3" r:id="rId3"/>
    <sheet name="Inversionistas" sheetId="4" r:id="rId4"/>
  </sheets>
  <definedNames>
    <definedName name="Fecha">Temperaturas!$A:$A</definedName>
    <definedName name="maxima">Temperaturas!$F$11</definedName>
    <definedName name="menor">Temperaturas!$C$12:$C$42</definedName>
    <definedName name="minima">Temperaturas!$F$12</definedName>
    <definedName name="promedio">Temperaturas!$F$13</definedName>
    <definedName name="Temp">Temperaturas!$B:$B</definedName>
    <definedName name="Temperatura">Temperaturas!$B$12:$B$42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8" i="4" l="1"/>
  <c r="F17" i="4"/>
  <c r="G14" i="4"/>
  <c r="H14" i="4" s="1"/>
  <c r="G13" i="4"/>
  <c r="H13" i="4" s="1"/>
  <c r="G12" i="4"/>
  <c r="H12" i="4" s="1"/>
  <c r="G11" i="4"/>
  <c r="H11" i="4" s="1"/>
  <c r="G10" i="4"/>
  <c r="H10" i="4" s="1"/>
  <c r="C51" i="3"/>
  <c r="D51" i="3" s="1"/>
  <c r="C50" i="3"/>
  <c r="D50" i="3" s="1"/>
  <c r="C49" i="3"/>
  <c r="D49" i="3" s="1"/>
  <c r="C48" i="3"/>
  <c r="D48" i="3" s="1"/>
  <c r="C47" i="3"/>
  <c r="D47" i="3" s="1"/>
  <c r="C46" i="3"/>
  <c r="D46" i="3" s="1"/>
  <c r="C45" i="3"/>
  <c r="D45" i="3" s="1"/>
  <c r="C44" i="3"/>
  <c r="D44" i="3" s="1"/>
  <c r="C43" i="3"/>
  <c r="D43" i="3" s="1"/>
  <c r="C42" i="3"/>
  <c r="D42" i="3" s="1"/>
  <c r="C41" i="3"/>
  <c r="D41" i="3" s="1"/>
  <c r="C40" i="3"/>
  <c r="D40" i="3" s="1"/>
  <c r="C39" i="3"/>
  <c r="D39" i="3" s="1"/>
  <c r="C38" i="3"/>
  <c r="D38" i="3" s="1"/>
  <c r="C37" i="3"/>
  <c r="D37" i="3" s="1"/>
  <c r="C36" i="3"/>
  <c r="D36" i="3" s="1"/>
  <c r="C35" i="3"/>
  <c r="D35" i="3" s="1"/>
  <c r="C34" i="3"/>
  <c r="D34" i="3" s="1"/>
  <c r="C33" i="3"/>
  <c r="D33" i="3" s="1"/>
  <c r="C32" i="3"/>
  <c r="D32" i="3" s="1"/>
  <c r="C31" i="3"/>
  <c r="D31" i="3" s="1"/>
  <c r="D30" i="3"/>
  <c r="C30" i="3"/>
  <c r="C29" i="3"/>
  <c r="D29" i="3" s="1"/>
  <c r="D28" i="3"/>
  <c r="C28" i="3"/>
  <c r="C27" i="3"/>
  <c r="D27" i="3" s="1"/>
  <c r="C26" i="3"/>
  <c r="D26" i="3" s="1"/>
  <c r="C25" i="3"/>
  <c r="D25" i="3" s="1"/>
  <c r="C24" i="3"/>
  <c r="D24" i="3" s="1"/>
  <c r="D23" i="3"/>
  <c r="C23" i="3"/>
  <c r="C22" i="3"/>
  <c r="D22" i="3" s="1"/>
  <c r="C21" i="3"/>
  <c r="D21" i="3" s="1"/>
  <c r="C20" i="3"/>
  <c r="D20" i="3" s="1"/>
  <c r="C19" i="3"/>
  <c r="D19" i="3" s="1"/>
  <c r="D18" i="3"/>
  <c r="C18" i="3"/>
  <c r="C17" i="3"/>
  <c r="F19" i="3" s="1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5" i="1"/>
  <c r="F13" i="1"/>
  <c r="C41" i="1" s="1"/>
  <c r="F12" i="1"/>
  <c r="F11" i="1"/>
  <c r="D17" i="3" l="1"/>
  <c r="F30" i="3" s="1"/>
  <c r="C42" i="1"/>
  <c r="C18" i="1"/>
  <c r="C26" i="1"/>
  <c r="C34" i="1"/>
  <c r="C14" i="1"/>
  <c r="C19" i="1"/>
  <c r="C27" i="1"/>
  <c r="C35" i="1"/>
  <c r="C20" i="1"/>
  <c r="C28" i="1"/>
  <c r="C36" i="1"/>
  <c r="C15" i="1"/>
  <c r="C21" i="1"/>
  <c r="C29" i="1"/>
  <c r="C37" i="1"/>
  <c r="C38" i="1"/>
  <c r="C22" i="1"/>
  <c r="C30" i="1"/>
  <c r="C12" i="1"/>
  <c r="C16" i="1"/>
  <c r="C23" i="1"/>
  <c r="C31" i="1"/>
  <c r="C39" i="1"/>
  <c r="C24" i="1"/>
  <c r="C32" i="1"/>
  <c r="C40" i="1"/>
  <c r="C13" i="1"/>
  <c r="C17" i="1"/>
  <c r="C25" i="1"/>
  <c r="C33" i="1"/>
  <c r="H19" i="3" l="1"/>
  <c r="G19" i="3"/>
  <c r="F22" i="3"/>
  <c r="F16" i="1"/>
  <c r="F14" i="1"/>
</calcChain>
</file>

<file path=xl/sharedStrings.xml><?xml version="1.0" encoding="utf-8"?>
<sst xmlns="http://schemas.openxmlformats.org/spreadsheetml/2006/main" count="83" uniqueCount="40">
  <si>
    <t>Fecha</t>
  </si>
  <si>
    <t>Temperatura</t>
  </si>
  <si>
    <t>¿Temp. &lt; promedio?</t>
  </si>
  <si>
    <t>a) Temperatura máxima</t>
  </si>
  <si>
    <t>b) Temperatura mínima</t>
  </si>
  <si>
    <t>c) Temperatura promedio del mes</t>
  </si>
  <si>
    <t>d) Número de temperaturas &lt; promedio</t>
  </si>
  <si>
    <t>e) Número de temperaturas = 20 º</t>
  </si>
  <si>
    <r>
      <rPr>
        <sz val="10"/>
        <rFont val="Arial"/>
        <family val="2"/>
        <charset val="1"/>
      </rPr>
      <t xml:space="preserve">f) Número de temperaturas </t>
    </r>
    <r>
      <rPr>
        <sz val="10"/>
        <rFont val="Symbol"/>
        <family val="1"/>
        <charset val="2"/>
      </rPr>
      <t xml:space="preserve">³ </t>
    </r>
    <r>
      <rPr>
        <sz val="10"/>
        <rFont val="Arial"/>
        <charset val="1"/>
      </rPr>
      <t>promedio</t>
    </r>
  </si>
  <si>
    <t>Candidato</t>
  </si>
  <si>
    <t>Verbal</t>
  </si>
  <si>
    <t>Matemáticas</t>
  </si>
  <si>
    <t>Lógica</t>
  </si>
  <si>
    <t>Programa</t>
  </si>
  <si>
    <t>Aceptación(Sí/No)</t>
  </si>
  <si>
    <t>Sociales</t>
  </si>
  <si>
    <t>Porcentaje de Candidatos Aceptados</t>
  </si>
  <si>
    <t>Exactas</t>
  </si>
  <si>
    <t>Resumen de Aciertos</t>
  </si>
  <si>
    <t>Máximo</t>
  </si>
  <si>
    <t>Mínimo</t>
  </si>
  <si>
    <t>Promedio</t>
  </si>
  <si>
    <t>Persona</t>
  </si>
  <si>
    <t>Respuesta</t>
  </si>
  <si>
    <t>Se desea conocer lo siguiente:</t>
  </si>
  <si>
    <t>a) Porcentajes de abstenciones y votos a favor de ambos candidatos</t>
  </si>
  <si>
    <t>Abst.</t>
  </si>
  <si>
    <t>Cand.1</t>
  </si>
  <si>
    <t>Cand.2</t>
  </si>
  <si>
    <t>b) Porcentaje de votos a favor del candidato 1</t>
  </si>
  <si>
    <t>c) Porcentaje de votos a favor del candidato 2</t>
  </si>
  <si>
    <t>d) Realiza dos gráficas para mostrar los resultados recién calculados.</t>
  </si>
  <si>
    <t>Cantidad</t>
  </si>
  <si>
    <t>Tasa</t>
  </si>
  <si>
    <t>Inversionista</t>
  </si>
  <si>
    <t>Cantidad invertida</t>
  </si>
  <si>
    <t>Ganancia</t>
  </si>
  <si>
    <t>o mayor</t>
  </si>
  <si>
    <t>Monto Mayor</t>
  </si>
  <si>
    <t>Monto 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</si>
</sst>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 $&quot;* #,##0.00\ ;&quot; $&quot;* \(#,##0.00\);&quot; $&quot;* \-#\ ;@\ "/>
    <numFmt numFmtId="165" formatCode="d&quot; de &quot;mmm&quot; de &quot;yy"/>
    <numFmt numFmtId="166" formatCode="0\ %"/>
    <numFmt numFmtId="167" formatCode="0.00\ %"/>
    <numFmt numFmtId="168" formatCode="#,##0.00&quot;   &quot;"/>
    <numFmt numFmtId="169" formatCode="&quot; $&quot;* #,##0.00\ ;&quot; $&quot;* \-#,##0.00\ ;&quot; $&quot;* \-#\ ;@\ "/>
    <numFmt numFmtId="170" formatCode="[$S/-280A]#,##0.00;[Red][$S/-280A]\-#,##0.00"/>
  </numFmts>
  <fonts count="7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charset val="1"/>
    </font>
    <font>
      <sz val="10"/>
      <name val="Symbol"/>
      <family val="1"/>
      <charset val="2"/>
    </font>
    <font>
      <b/>
      <sz val="10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name val="Arial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FFFF99"/>
        <bgColor rgb="FFFFFFCC"/>
      </patternFill>
    </fill>
  </fills>
  <borders count="31">
    <border>
      <left/>
      <right/>
      <top/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medium">
        <color rgb="FF3C3C3C"/>
      </top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/>
      <diagonal/>
    </border>
    <border>
      <left style="medium">
        <color rgb="FF3C3C3C"/>
      </left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/>
      <diagonal/>
    </border>
    <border>
      <left style="medium">
        <color rgb="FF3C3C3C"/>
      </left>
      <right style="thick">
        <color rgb="FF3C3C3C"/>
      </right>
      <top style="medium">
        <color rgb="FF3C3C3C"/>
      </top>
      <bottom style="hair">
        <color rgb="FF3C3C3C"/>
      </bottom>
      <diagonal/>
    </border>
    <border>
      <left style="thick">
        <color rgb="FF3C3C3C"/>
      </left>
      <right style="thick">
        <color rgb="FF3C3C3C"/>
      </right>
      <top style="medium">
        <color rgb="FF3C3C3C"/>
      </top>
      <bottom style="hair">
        <color rgb="FF3C3C3C"/>
      </bottom>
      <diagonal/>
    </border>
    <border>
      <left style="thick">
        <color rgb="FF3C3C3C"/>
      </left>
      <right style="medium">
        <color rgb="FF3C3C3C"/>
      </right>
      <top style="medium">
        <color rgb="FF3C3C3C"/>
      </top>
      <bottom style="hair">
        <color rgb="FF3C3C3C"/>
      </bottom>
      <diagonal/>
    </border>
    <border>
      <left style="medium">
        <color rgb="FF3C3C3C"/>
      </left>
      <right style="thick">
        <color rgb="FF3C3C3C"/>
      </right>
      <top style="hair">
        <color rgb="FF3C3C3C"/>
      </top>
      <bottom style="hair">
        <color rgb="FF3C3C3C"/>
      </bottom>
      <diagonal/>
    </border>
    <border>
      <left style="thick">
        <color rgb="FF3C3C3C"/>
      </left>
      <right style="thick">
        <color rgb="FF3C3C3C"/>
      </right>
      <top style="hair">
        <color rgb="FF3C3C3C"/>
      </top>
      <bottom style="hair">
        <color rgb="FF3C3C3C"/>
      </bottom>
      <diagonal/>
    </border>
    <border>
      <left style="thick">
        <color rgb="FF3C3C3C"/>
      </left>
      <right style="thick">
        <color rgb="FF3C3C3C"/>
      </right>
      <top style="thin">
        <color rgb="FF3C3C3C"/>
      </top>
      <bottom style="hair">
        <color rgb="FF3C3C3C"/>
      </bottom>
      <diagonal/>
    </border>
    <border>
      <left style="medium">
        <color rgb="FF3C3C3C"/>
      </left>
      <right style="thick">
        <color rgb="FF3C3C3C"/>
      </right>
      <top style="hair">
        <color rgb="FF3C3C3C"/>
      </top>
      <bottom style="dotted">
        <color rgb="FF3C3C3C"/>
      </bottom>
      <diagonal/>
    </border>
    <border>
      <left style="thick">
        <color rgb="FF3C3C3C"/>
      </left>
      <right style="thick">
        <color rgb="FF3C3C3C"/>
      </right>
      <top style="hair">
        <color rgb="FF3C3C3C"/>
      </top>
      <bottom style="dotted">
        <color rgb="FF3C3C3C"/>
      </bottom>
      <diagonal/>
    </border>
    <border>
      <left style="medium">
        <color rgb="FF3C3C3C"/>
      </left>
      <right style="thick">
        <color rgb="FF3C3C3C"/>
      </right>
      <top style="dotted">
        <color rgb="FF3C3C3C"/>
      </top>
      <bottom style="dotted">
        <color rgb="FF3C3C3C"/>
      </bottom>
      <diagonal/>
    </border>
    <border>
      <left style="thick">
        <color rgb="FF3C3C3C"/>
      </left>
      <right style="thick">
        <color rgb="FF3C3C3C"/>
      </right>
      <top style="dotted">
        <color rgb="FF3C3C3C"/>
      </top>
      <bottom style="dotted">
        <color rgb="FF3C3C3C"/>
      </bottom>
      <diagonal/>
    </border>
    <border>
      <left style="medium">
        <color rgb="FF3C3C3C"/>
      </left>
      <right style="thick">
        <color rgb="FF3C3C3C"/>
      </right>
      <top style="dotted">
        <color rgb="FF3C3C3C"/>
      </top>
      <bottom style="medium">
        <color rgb="FF3C3C3C"/>
      </bottom>
      <diagonal/>
    </border>
    <border>
      <left style="thick">
        <color rgb="FF3C3C3C"/>
      </left>
      <right style="thick">
        <color rgb="FF3C3C3C"/>
      </right>
      <top style="dotted">
        <color rgb="FF3C3C3C"/>
      </top>
      <bottom style="medium">
        <color rgb="FF3C3C3C"/>
      </bottom>
      <diagonal/>
    </border>
    <border>
      <left style="thick">
        <color rgb="FF3C3C3C"/>
      </left>
      <right style="thick">
        <color rgb="FF3C3C3C"/>
      </right>
      <top style="thin">
        <color rgb="FF3C3C3C"/>
      </top>
      <bottom style="medium">
        <color rgb="FF3C3C3C"/>
      </bottom>
      <diagonal/>
    </border>
    <border>
      <left style="thin">
        <color rgb="FF3C3C3C"/>
      </left>
      <right/>
      <top style="thin">
        <color rgb="FF3C3C3C"/>
      </top>
      <bottom style="thin">
        <color rgb="FF3C3C3C"/>
      </bottom>
      <diagonal/>
    </border>
    <border>
      <left style="dotted">
        <color rgb="FFFF0000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/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 style="thin">
        <color rgb="FF3C3C3C"/>
      </right>
      <top/>
      <bottom style="thin">
        <color rgb="FF3C3C3C"/>
      </bottom>
      <diagonal/>
    </border>
    <border>
      <left style="thin">
        <color rgb="FF3C3C3C"/>
      </left>
      <right style="thin">
        <color rgb="FF3C3C3C"/>
      </right>
      <top/>
      <bottom style="thin">
        <color rgb="FF3C3C3C"/>
      </bottom>
      <diagonal/>
    </border>
    <border>
      <left style="thin">
        <color rgb="FF3C3C3C"/>
      </left>
      <right style="medium">
        <color rgb="FF3C3C3C"/>
      </right>
      <top/>
      <bottom style="thin">
        <color rgb="FF3C3C3C"/>
      </bottom>
      <diagonal/>
    </border>
    <border>
      <left style="medium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 style="thin">
        <color rgb="FF3C3C3C"/>
      </right>
      <top style="thin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medium">
        <color rgb="FF3C3C3C"/>
      </bottom>
      <diagonal/>
    </border>
    <border>
      <left style="dotted">
        <color rgb="FFFF0000"/>
      </left>
      <right style="thin">
        <color rgb="FF3C3C3C"/>
      </right>
      <top/>
      <bottom style="thin">
        <color rgb="FF3C3C3C"/>
      </bottom>
      <diagonal/>
    </border>
  </borders>
  <cellStyleXfs count="4">
    <xf numFmtId="0" fontId="0" fillId="0" borderId="0"/>
    <xf numFmtId="169" fontId="6" fillId="0" borderId="0" applyBorder="0" applyProtection="0"/>
    <xf numFmtId="166" fontId="6" fillId="0" borderId="0" applyBorder="0" applyProtection="0"/>
    <xf numFmtId="164" fontId="6" fillId="0" borderId="0" applyBorder="0" applyProtection="0"/>
  </cellStyleXfs>
  <cellXfs count="63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1" fillId="0" borderId="2" xfId="0" applyFont="1" applyBorder="1" applyAlignment="1">
      <alignment wrapText="1"/>
    </xf>
    <xf numFmtId="2" fontId="1" fillId="3" borderId="2" xfId="0" applyNumberFormat="1" applyFont="1" applyFill="1" applyBorder="1"/>
    <xf numFmtId="165" fontId="1" fillId="0" borderId="3" xfId="0" applyNumberFormat="1" applyFont="1" applyBorder="1"/>
    <xf numFmtId="2" fontId="1" fillId="4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1" fillId="4" borderId="5" xfId="0" applyNumberFormat="1" applyFont="1" applyFill="1" applyBorder="1" applyAlignment="1">
      <alignment horizontal="center"/>
    </xf>
    <xf numFmtId="1" fontId="1" fillId="3" borderId="2" xfId="0" applyNumberFormat="1" applyFont="1" applyFill="1" applyBorder="1"/>
    <xf numFmtId="0" fontId="1" fillId="0" borderId="0" xfId="0" applyFont="1" applyBorder="1" applyAlignment="1">
      <alignment wrapText="1"/>
    </xf>
    <xf numFmtId="2" fontId="1" fillId="5" borderId="0" xfId="0" applyNumberFormat="1" applyFont="1" applyFill="1" applyBorder="1"/>
    <xf numFmtId="2" fontId="1" fillId="4" borderId="6" xfId="0" applyNumberFormat="1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167" fontId="0" fillId="0" borderId="9" xfId="2" applyNumberFormat="1" applyFont="1" applyBorder="1" applyAlignment="1" applyProtection="1">
      <alignment horizontal="center"/>
    </xf>
    <xf numFmtId="0" fontId="0" fillId="0" borderId="9" xfId="0" applyFont="1" applyBorder="1" applyAlignment="1">
      <alignment horizontal="center"/>
    </xf>
    <xf numFmtId="0" fontId="0" fillId="9" borderId="10" xfId="0" applyFill="1" applyBorder="1" applyAlignment="1">
      <alignment horizontal="center"/>
    </xf>
    <xf numFmtId="167" fontId="0" fillId="9" borderId="1" xfId="2" applyNumberFormat="1" applyFont="1" applyFill="1" applyBorder="1" applyAlignment="1" applyProtection="1"/>
    <xf numFmtId="0" fontId="0" fillId="0" borderId="11" xfId="0" applyBorder="1" applyAlignment="1">
      <alignment horizontal="center"/>
    </xf>
    <xf numFmtId="167" fontId="0" fillId="0" borderId="12" xfId="2" applyNumberFormat="1" applyFont="1" applyBorder="1" applyAlignment="1" applyProtection="1">
      <alignment horizontal="center"/>
    </xf>
    <xf numFmtId="0" fontId="0" fillId="0" borderId="13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7" fontId="0" fillId="9" borderId="2" xfId="0" applyNumberFormat="1" applyFill="1" applyBorder="1"/>
    <xf numFmtId="167" fontId="0" fillId="9" borderId="2" xfId="2" applyNumberFormat="1" applyFont="1" applyFill="1" applyBorder="1" applyAlignment="1" applyProtection="1"/>
    <xf numFmtId="0" fontId="0" fillId="0" borderId="14" xfId="0" applyBorder="1" applyAlignment="1">
      <alignment horizontal="center"/>
    </xf>
    <xf numFmtId="167" fontId="0" fillId="0" borderId="15" xfId="2" applyNumberFormat="1" applyFont="1" applyBorder="1" applyAlignment="1" applyProtection="1">
      <alignment horizontal="center"/>
    </xf>
    <xf numFmtId="0" fontId="0" fillId="0" borderId="16" xfId="0" applyBorder="1" applyAlignment="1">
      <alignment horizontal="center"/>
    </xf>
    <xf numFmtId="167" fontId="0" fillId="0" borderId="17" xfId="2" applyNumberFormat="1" applyFont="1" applyBorder="1" applyAlignment="1" applyProtection="1">
      <alignment horizontal="center"/>
    </xf>
    <xf numFmtId="0" fontId="0" fillId="0" borderId="18" xfId="0" applyBorder="1" applyAlignment="1">
      <alignment horizontal="center"/>
    </xf>
    <xf numFmtId="167" fontId="0" fillId="0" borderId="19" xfId="2" applyNumberFormat="1" applyFont="1" applyBorder="1" applyAlignment="1" applyProtection="1">
      <alignment horizontal="center"/>
    </xf>
    <xf numFmtId="0" fontId="0" fillId="0" borderId="2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7" borderId="0" xfId="0" applyFont="1" applyFill="1"/>
    <xf numFmtId="0" fontId="1" fillId="9" borderId="0" xfId="0" applyFont="1" applyFill="1"/>
    <xf numFmtId="0" fontId="1" fillId="6" borderId="0" xfId="0" applyFont="1" applyFill="1"/>
    <xf numFmtId="167" fontId="4" fillId="4" borderId="2" xfId="2" applyNumberFormat="1" applyFont="1" applyFill="1" applyBorder="1" applyAlignment="1" applyProtection="1"/>
    <xf numFmtId="0" fontId="4" fillId="0" borderId="2" xfId="0" applyFont="1" applyBorder="1"/>
    <xf numFmtId="167" fontId="4" fillId="2" borderId="2" xfId="0" applyNumberFormat="1" applyFont="1" applyFill="1" applyBorder="1"/>
    <xf numFmtId="167" fontId="1" fillId="0" borderId="0" xfId="0" applyNumberFormat="1" applyFont="1"/>
    <xf numFmtId="167" fontId="1" fillId="4" borderId="2" xfId="2" applyNumberFormat="1" applyFont="1" applyFill="1" applyBorder="1" applyAlignment="1" applyProtection="1"/>
    <xf numFmtId="0" fontId="4" fillId="2" borderId="2" xfId="0" applyFont="1" applyFill="1" applyBorder="1" applyAlignment="1">
      <alignment horizontal="center"/>
    </xf>
    <xf numFmtId="0" fontId="4" fillId="7" borderId="2" xfId="0" applyFont="1" applyFill="1" applyBorder="1"/>
    <xf numFmtId="168" fontId="0" fillId="0" borderId="21" xfId="3" applyNumberFormat="1" applyFont="1" applyBorder="1" applyAlignment="1" applyProtection="1"/>
    <xf numFmtId="168" fontId="0" fillId="0" borderId="22" xfId="3" applyNumberFormat="1" applyFont="1" applyBorder="1" applyAlignment="1" applyProtection="1"/>
    <xf numFmtId="167" fontId="0" fillId="0" borderId="23" xfId="0" applyNumberFormat="1" applyBorder="1"/>
    <xf numFmtId="0" fontId="0" fillId="0" borderId="24" xfId="0" applyBorder="1" applyAlignment="1">
      <alignment horizontal="center"/>
    </xf>
    <xf numFmtId="169" fontId="0" fillId="0" borderId="25" xfId="1" applyFont="1" applyBorder="1" applyAlignment="1" applyProtection="1"/>
    <xf numFmtId="167" fontId="0" fillId="0" borderId="25" xfId="2" applyNumberFormat="1" applyFont="1" applyBorder="1" applyAlignment="1" applyProtection="1"/>
    <xf numFmtId="169" fontId="0" fillId="0" borderId="26" xfId="1" applyFont="1" applyBorder="1" applyAlignment="1" applyProtection="1"/>
    <xf numFmtId="0" fontId="0" fillId="0" borderId="27" xfId="0" applyBorder="1" applyAlignment="1">
      <alignment horizontal="center"/>
    </xf>
    <xf numFmtId="169" fontId="0" fillId="0" borderId="2" xfId="1" applyFont="1" applyBorder="1" applyAlignment="1" applyProtection="1"/>
    <xf numFmtId="167" fontId="0" fillId="0" borderId="2" xfId="0" applyNumberFormat="1" applyBorder="1"/>
    <xf numFmtId="0" fontId="0" fillId="0" borderId="28" xfId="0" applyBorder="1" applyAlignment="1">
      <alignment horizontal="center"/>
    </xf>
    <xf numFmtId="169" fontId="0" fillId="0" borderId="29" xfId="1" applyFont="1" applyBorder="1" applyAlignment="1" applyProtection="1"/>
    <xf numFmtId="168" fontId="0" fillId="0" borderId="30" xfId="3" applyNumberFormat="1" applyFont="1" applyBorder="1" applyAlignment="1" applyProtection="1"/>
    <xf numFmtId="0" fontId="4" fillId="6" borderId="2" xfId="0" applyFont="1" applyFill="1" applyBorder="1"/>
    <xf numFmtId="170" fontId="0" fillId="6" borderId="2" xfId="0" applyNumberFormat="1" applyFill="1" applyBorder="1"/>
    <xf numFmtId="0" fontId="5" fillId="0" borderId="1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</cellXfs>
  <cellStyles count="4">
    <cellStyle name="Currency_LST_EJER" xfId="3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140760</xdr:colOff>
      <xdr:row>1</xdr:row>
      <xdr:rowOff>1440</xdr:rowOff>
    </xdr:from>
    <xdr:to>
      <xdr:col>4</xdr:col>
      <xdr:colOff>160920</xdr:colOff>
      <xdr:row>8</xdr:row>
      <xdr:rowOff>10440</xdr:rowOff>
    </xdr:to>
    <xdr:sp macro="" textlink="">
      <xdr:nvSpPr>
        <xdr:cNvPr id="2" name="Text 1"/>
        <xdr:cNvSpPr/>
      </xdr:nvSpPr>
      <xdr:spPr>
        <a:xfrm>
          <a:off x="140760" y="163080"/>
          <a:ext cx="3926520" cy="1142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1" strike="noStrike" spc="-1">
              <a:latin typeface="Arial"/>
            </a:rPr>
            <a:t>INFORMACIÓN SOBRE LAS TEMPERATURAS DEL MES DE AGOSTO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FF0000"/>
              </a:solidFill>
              <a:latin typeface="Arial"/>
            </a:rPr>
            <a:t>Objetivo:</a:t>
          </a:r>
          <a:r>
            <a:rPr lang="es-PE" sz="800" b="0" strike="noStrike" spc="-1">
              <a:latin typeface="Arial"/>
            </a:rPr>
            <a:t> Aplicar funciones básicas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 </a:t>
          </a:r>
          <a:r>
            <a:rPr lang="es-PE" sz="800" b="0" strike="noStrike" spc="-1">
              <a:solidFill>
                <a:srgbClr val="000000"/>
              </a:solidFill>
              <a:latin typeface="Arial"/>
            </a:rPr>
            <a:t>para encontrar información sobre las temperaturas.  Definir nombres de rangos.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FF0000"/>
              </a:solidFill>
              <a:latin typeface="Arial"/>
            </a:rPr>
            <a:t>Indicaciones:</a:t>
          </a:r>
          <a:r>
            <a:rPr lang="es-PE" sz="1000" b="0" strike="noStrike" spc="-1">
              <a:latin typeface="Arial"/>
            </a:rPr>
            <a:t> </a:t>
          </a:r>
          <a:r>
            <a:rPr lang="es-PE" sz="800" b="0" strike="noStrike" spc="-1">
              <a:latin typeface="Arial"/>
            </a:rPr>
            <a:t>Se tiene la siguiente lista con las temperaturas diarias promedio de una cierta ciudad durante el mes de agosto. Observa cómo se han nombrado los rangos y celdas de forma adecuada para facilitar los cálculos que se realizan en las tablas.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4</xdr:col>
      <xdr:colOff>275760</xdr:colOff>
      <xdr:row>18</xdr:row>
      <xdr:rowOff>105840</xdr:rowOff>
    </xdr:from>
    <xdr:to>
      <xdr:col>6</xdr:col>
      <xdr:colOff>1232280</xdr:colOff>
      <xdr:row>28</xdr:row>
      <xdr:rowOff>96120</xdr:rowOff>
    </xdr:to>
    <xdr:sp macro="" textlink="">
      <xdr:nvSpPr>
        <xdr:cNvPr id="3" name="Text 4"/>
        <xdr:cNvSpPr/>
      </xdr:nvSpPr>
      <xdr:spPr>
        <a:xfrm>
          <a:off x="4182120" y="3096360"/>
          <a:ext cx="4287240" cy="170496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CCFFCC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1000" b="1" strike="noStrike" spc="-1">
              <a:solidFill>
                <a:srgbClr val="FF0000"/>
              </a:solidFill>
              <a:latin typeface="Arial"/>
            </a:rPr>
            <a:t>Nombres usados: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1000" b="1" strike="noStrike" spc="-1">
              <a:latin typeface="Arial"/>
            </a:rPr>
            <a:t>Fecha</a:t>
          </a:r>
          <a:r>
            <a:rPr lang="es-PE" sz="1000" b="0" strike="noStrike" spc="-1">
              <a:latin typeface="Arial"/>
            </a:rPr>
            <a:t>: para designar toda la columna A.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1000" b="1" strike="noStrike" spc="-1">
              <a:latin typeface="Arial"/>
            </a:rPr>
            <a:t>Temp</a:t>
          </a:r>
          <a:r>
            <a:rPr lang="es-PE" sz="1000" b="0" strike="noStrike" spc="-1">
              <a:latin typeface="Arial"/>
            </a:rPr>
            <a:t>: para designar toda la columna B.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1000" b="1" strike="noStrike" spc="-1">
              <a:latin typeface="Arial"/>
            </a:rPr>
            <a:t>menor</a:t>
          </a:r>
          <a:r>
            <a:rPr lang="es-PE" sz="1000" b="0" strike="noStrike" spc="-1">
              <a:latin typeface="Arial"/>
            </a:rPr>
            <a:t>: para designar el rango C12:C42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1000" b="1" strike="noStrike" spc="-1">
              <a:latin typeface="Arial"/>
            </a:rPr>
            <a:t>maxima</a:t>
          </a:r>
          <a:r>
            <a:rPr lang="es-PE" sz="1000" b="0" strike="noStrike" spc="-1">
              <a:latin typeface="Arial"/>
            </a:rPr>
            <a:t>: celda F11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1000" b="1" strike="noStrike" spc="-1">
              <a:latin typeface="Arial"/>
            </a:rPr>
            <a:t>minima</a:t>
          </a:r>
          <a:r>
            <a:rPr lang="es-PE" sz="1000" b="0" strike="noStrike" spc="-1">
              <a:latin typeface="Arial"/>
            </a:rPr>
            <a:t>: celda F12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1000" b="1" strike="noStrike" spc="-1">
              <a:latin typeface="Arial"/>
            </a:rPr>
            <a:t>promedio</a:t>
          </a:r>
          <a:r>
            <a:rPr lang="es-PE" sz="1000" b="0" strike="noStrike" spc="-1">
              <a:latin typeface="Arial"/>
            </a:rPr>
            <a:t>: celda F13</a:t>
          </a: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60120</xdr:colOff>
      <xdr:row>0</xdr:row>
      <xdr:rowOff>95400</xdr:rowOff>
    </xdr:from>
    <xdr:to>
      <xdr:col>8</xdr:col>
      <xdr:colOff>573480</xdr:colOff>
      <xdr:row>12</xdr:row>
      <xdr:rowOff>47160</xdr:rowOff>
    </xdr:to>
    <xdr:sp macro="" textlink="">
      <xdr:nvSpPr>
        <xdr:cNvPr id="2" name="Text 1"/>
        <xdr:cNvSpPr/>
      </xdr:nvSpPr>
      <xdr:spPr>
        <a:xfrm>
          <a:off x="60120" y="95400"/>
          <a:ext cx="6419880" cy="189468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FF0000"/>
              </a:solidFill>
              <a:latin typeface="Arial"/>
            </a:rPr>
            <a:t>Objetivo:</a:t>
          </a:r>
          <a:r>
            <a:rPr lang="es-PE" sz="800" b="0" strike="noStrike" spc="-1">
              <a:latin typeface="Arial"/>
            </a:rPr>
            <a:t> Practicar la función SI.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FF0000"/>
              </a:solidFill>
              <a:latin typeface="Arial"/>
            </a:rPr>
            <a:t>Instrucciones:</a:t>
          </a:r>
          <a:r>
            <a:rPr lang="es-PE" sz="800" b="0" strike="noStrike" spc="-1">
              <a:latin typeface="Arial"/>
            </a:rPr>
            <a:t> A continuación se muestra una tabla con los 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resultados del examen de admisión</a:t>
          </a:r>
          <a:r>
            <a:rPr lang="es-PE" sz="800" b="0" strike="noStrike" spc="-1">
              <a:latin typeface="Arial"/>
            </a:rPr>
            <a:t> a la universidad que presentaron 40 candidatos. En las primeras cuatro columnas se muestran el 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número del candidato</a:t>
          </a:r>
          <a:r>
            <a:rPr lang="es-PE" sz="800" b="0" strike="noStrike" spc="-1">
              <a:latin typeface="Arial"/>
            </a:rPr>
            <a:t> y 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porcentaje de aciertos</a:t>
          </a:r>
          <a:r>
            <a:rPr lang="es-PE" sz="800" b="0" strike="noStrike" spc="-1">
              <a:latin typeface="Arial"/>
            </a:rPr>
            <a:t> para cada una de las 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tres</a:t>
          </a:r>
          <a:r>
            <a:rPr lang="es-PE" sz="800" b="0" strike="noStrike" spc="-1">
              <a:latin typeface="Arial"/>
            </a:rPr>
            <a:t> secciones que conforman el examen: 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Verbal, Matemáticas y Lógica</a:t>
          </a:r>
          <a:r>
            <a:rPr lang="es-PE" sz="800" b="0" strike="noStrike" spc="-1">
              <a:latin typeface="Arial"/>
            </a:rPr>
            <a:t>. En la quinta columna se muestra el </a:t>
          </a:r>
          <a:r>
            <a:rPr lang="es-PE" sz="800" b="0" strike="noStrike" spc="-1">
              <a:solidFill>
                <a:srgbClr val="FF0000"/>
              </a:solidFill>
              <a:latin typeface="Arial"/>
            </a:rPr>
            <a:t>programa de estudio</a:t>
          </a:r>
          <a:r>
            <a:rPr lang="es-PE" sz="800" b="0" strike="noStrike" spc="-1">
              <a:latin typeface="Arial"/>
            </a:rPr>
            <a:t> (Ciencias Sociales o Ciencias Exactas) elegido por cada candidato. 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Los criterios de aceptación para cada programa son los siguientes: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002060"/>
              </a:solidFill>
              <a:latin typeface="Arial"/>
            </a:rPr>
            <a:t>-El candidato es aceptado a Ciencias Sociales si obtuvo: Verbal &gt;= 80.00% y Lógica &gt;= 80.00%</a:t>
          </a:r>
          <a:endParaRPr lang="es-PE" sz="800" b="1" strike="noStrike" spc="-1">
            <a:solidFill>
              <a:srgbClr val="002060"/>
            </a:solidFill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002060"/>
              </a:solidFill>
              <a:latin typeface="Arial"/>
            </a:rPr>
            <a:t>-El candidato es aceptado a Ciencias Exactas si obtuvo: Matemáticas &gt;= 80.00% y Lógica &gt;= 80.00%</a:t>
          </a:r>
          <a:endParaRPr lang="es-PE" sz="800" b="1" strike="noStrike" spc="-1">
            <a:solidFill>
              <a:srgbClr val="002060"/>
            </a:solidFill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Realiza lo siguiente::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latin typeface="Arial"/>
            </a:rPr>
            <a:t>a) </a:t>
          </a:r>
          <a:r>
            <a:rPr lang="es-PE" sz="800" b="0" strike="noStrike" spc="-1">
              <a:latin typeface="Arial"/>
            </a:rPr>
            <a:t>Completa la columna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Aceptación,</a:t>
          </a:r>
          <a:r>
            <a:rPr lang="es-PE" sz="800" b="0" strike="noStrike" spc="-1">
              <a:latin typeface="Arial"/>
            </a:rPr>
            <a:t> determinando para cada candidato si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Sí</a:t>
          </a:r>
          <a:r>
            <a:rPr lang="es-PE" sz="800" b="1" strike="noStrike" spc="-1">
              <a:latin typeface="Arial"/>
            </a:rPr>
            <a:t> </a:t>
          </a:r>
          <a:r>
            <a:rPr lang="es-PE" sz="800" b="0" strike="noStrike" spc="-1">
              <a:latin typeface="Arial"/>
            </a:rPr>
            <a:t>o</a:t>
          </a:r>
          <a:r>
            <a:rPr lang="es-PE" sz="800" b="1" strike="noStrike" spc="-1">
              <a:latin typeface="Arial"/>
            </a:rPr>
            <a:t>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No</a:t>
          </a:r>
          <a:r>
            <a:rPr lang="es-PE" sz="800" b="0" strike="noStrike" spc="-1">
              <a:latin typeface="Arial"/>
            </a:rPr>
            <a:t> fue aceptado en el  programa de estudios.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latin typeface="Arial"/>
            </a:rPr>
            <a:t>b) </a:t>
          </a:r>
          <a:r>
            <a:rPr lang="es-PE" sz="800" b="0" strike="noStrike" spc="-1">
              <a:latin typeface="Arial"/>
            </a:rPr>
            <a:t>Determina el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porcentaje de aceptados</a:t>
          </a:r>
          <a:r>
            <a:rPr lang="es-PE" sz="800" b="0" strike="noStrike" spc="-1">
              <a:latin typeface="Arial"/>
            </a:rPr>
            <a:t> con respecto al total de candidatos.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latin typeface="Arial"/>
            </a:rPr>
            <a:t>c) </a:t>
          </a:r>
          <a:r>
            <a:rPr lang="es-PE" sz="800" b="0" strike="noStrike" spc="-1">
              <a:latin typeface="Arial"/>
            </a:rPr>
            <a:t>Determina el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máximo, el mínimo y el promedio</a:t>
          </a:r>
          <a:r>
            <a:rPr lang="es-PE" sz="800" b="0" strike="noStrike" spc="-1">
              <a:latin typeface="Arial"/>
            </a:rPr>
            <a:t> de los porcentajes de aciertos para las tres secciones del examen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es-PE" sz="800" b="0" strike="noStrike" spc="-1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150120</xdr:colOff>
      <xdr:row>1</xdr:row>
      <xdr:rowOff>1440</xdr:rowOff>
    </xdr:from>
    <xdr:to>
      <xdr:col>7</xdr:col>
      <xdr:colOff>402840</xdr:colOff>
      <xdr:row>9</xdr:row>
      <xdr:rowOff>67320</xdr:rowOff>
    </xdr:to>
    <xdr:sp macro="" textlink="">
      <xdr:nvSpPr>
        <xdr:cNvPr id="3" name="Text 1"/>
        <xdr:cNvSpPr/>
      </xdr:nvSpPr>
      <xdr:spPr>
        <a:xfrm>
          <a:off x="150120" y="163080"/>
          <a:ext cx="5392080" cy="136152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1" strike="noStrike" spc="-1">
              <a:latin typeface="Arial"/>
            </a:rPr>
            <a:t>VOTOS</a:t>
          </a:r>
          <a:r>
            <a:rPr lang="es-PE" sz="800" b="0" strike="noStrike" spc="-1">
              <a:latin typeface="Arial"/>
            </a:rPr>
            <a:t>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Objetivos</a:t>
          </a:r>
          <a:r>
            <a:rPr lang="es-PE" sz="800" b="0" strike="noStrike" spc="-1">
              <a:latin typeface="Arial"/>
            </a:rPr>
            <a:t>: Simular una encuesta de votación aplicada a más de 30 personas sobre 2 candidatos.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1" strike="noStrike" spc="-1">
              <a:solidFill>
                <a:srgbClr val="FF0000"/>
              </a:solidFill>
              <a:latin typeface="Arial"/>
            </a:rPr>
            <a:t>Indicaciones:</a:t>
          </a:r>
          <a:r>
            <a:rPr lang="es-PE" sz="800" b="0" strike="noStrike" spc="-1">
              <a:latin typeface="Arial"/>
            </a:rPr>
            <a:t> Las elecciones presidenciales están próximas a realizarse en cierto país. Como es la segunda ronda, solamente hay dos candidatos (1 y 2).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Se ha realizado una encuesta y los datos obtenidos por ella deben ser mostrados en la tabla. Para ello complete las columnas de la tabla, considerando que: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  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Persona</a:t>
          </a:r>
          <a:r>
            <a:rPr lang="es-PE" sz="800" b="0" strike="noStrike" spc="-1">
              <a:latin typeface="Arial"/>
            </a:rPr>
            <a:t> es el número de persona encuestada,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  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Respuesta</a:t>
          </a:r>
          <a:r>
            <a:rPr lang="es-PE" sz="800" b="0" strike="noStrike" spc="-1">
              <a:latin typeface="Arial"/>
            </a:rPr>
            <a:t> es igual a 1 si la persona piensa votar y 0 si piensa abstenerse. 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   En caso de que la persona piense votar,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Candidato</a:t>
          </a:r>
          <a:r>
            <a:rPr lang="es-PE" sz="800" b="0" strike="noStrike" spc="-1">
              <a:latin typeface="Arial"/>
            </a:rPr>
            <a:t> indica por qué candidato piensa votar (1 ó 2).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Además, proporcione los datos que se piden en los incisos.</a:t>
          </a:r>
          <a:endParaRPr lang="es-PE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5</xdr:col>
      <xdr:colOff>25920</xdr:colOff>
      <xdr:row>22</xdr:row>
      <xdr:rowOff>105120</xdr:rowOff>
    </xdr:from>
    <xdr:to>
      <xdr:col>9</xdr:col>
      <xdr:colOff>478440</xdr:colOff>
      <xdr:row>26</xdr:row>
      <xdr:rowOff>28080</xdr:rowOff>
    </xdr:to>
    <xdr:sp macro="" textlink="">
      <xdr:nvSpPr>
        <xdr:cNvPr id="4" name="Forma automática 2"/>
        <xdr:cNvSpPr/>
      </xdr:nvSpPr>
      <xdr:spPr>
        <a:xfrm>
          <a:off x="3867480" y="3667320"/>
          <a:ext cx="3038400" cy="570600"/>
        </a:xfrm>
        <a:custGeom>
          <a:avLst/>
          <a:gdLst/>
          <a:ahLst/>
          <a:cxnLst/>
          <a:rect l="l" t="t" r="r" b="b"/>
          <a:pathLst>
            <a:path w="8442" h="1587">
              <a:moveTo>
                <a:pt x="0" y="396"/>
              </a:moveTo>
              <a:lnTo>
                <a:pt x="0" y="1190"/>
              </a:lnTo>
              <a:lnTo>
                <a:pt x="3820" y="1190"/>
              </a:lnTo>
              <a:lnTo>
                <a:pt x="3820" y="1284"/>
              </a:lnTo>
              <a:lnTo>
                <a:pt x="2946" y="1284"/>
              </a:lnTo>
              <a:lnTo>
                <a:pt x="4220" y="1586"/>
              </a:lnTo>
              <a:lnTo>
                <a:pt x="5494" y="1284"/>
              </a:lnTo>
              <a:lnTo>
                <a:pt x="4620" y="1284"/>
              </a:lnTo>
              <a:lnTo>
                <a:pt x="4620" y="1190"/>
              </a:lnTo>
              <a:lnTo>
                <a:pt x="8441" y="1190"/>
              </a:lnTo>
              <a:lnTo>
                <a:pt x="8441" y="396"/>
              </a:lnTo>
              <a:lnTo>
                <a:pt x="4620" y="396"/>
              </a:lnTo>
              <a:lnTo>
                <a:pt x="4620" y="302"/>
              </a:lnTo>
              <a:lnTo>
                <a:pt x="5494" y="302"/>
              </a:lnTo>
              <a:lnTo>
                <a:pt x="4220" y="0"/>
              </a:lnTo>
              <a:lnTo>
                <a:pt x="2946" y="302"/>
              </a:lnTo>
              <a:lnTo>
                <a:pt x="3820" y="302"/>
              </a:lnTo>
              <a:lnTo>
                <a:pt x="3820" y="396"/>
              </a:lnTo>
              <a:lnTo>
                <a:pt x="0" y="396"/>
              </a:lnTo>
            </a:path>
          </a:pathLst>
        </a:custGeom>
        <a:solidFill>
          <a:srgbClr val="CCFFFF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r>
            <a:rPr lang="es-PE" sz="800" b="0" strike="noStrike" spc="-1">
              <a:latin typeface="Arial"/>
            </a:rPr>
            <a:t>Porcentajes con respecto al total de personas que votaron</a:t>
          </a:r>
          <a:endParaRPr lang="es-PE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8</xdr:col>
      <xdr:colOff>603720</xdr:colOff>
      <xdr:row>17</xdr:row>
      <xdr:rowOff>28800</xdr:rowOff>
    </xdr:from>
    <xdr:to>
      <xdr:col>13</xdr:col>
      <xdr:colOff>50760</xdr:colOff>
      <xdr:row>18</xdr:row>
      <xdr:rowOff>133200</xdr:rowOff>
    </xdr:to>
    <xdr:sp macro="" textlink="">
      <xdr:nvSpPr>
        <xdr:cNvPr id="5" name="Forma automática 3"/>
        <xdr:cNvSpPr/>
      </xdr:nvSpPr>
      <xdr:spPr>
        <a:xfrm>
          <a:off x="6387120" y="2781360"/>
          <a:ext cx="2666520" cy="266400"/>
        </a:xfrm>
        <a:custGeom>
          <a:avLst/>
          <a:gdLst/>
          <a:ahLst/>
          <a:cxnLst/>
          <a:rect l="l" t="t" r="r" b="b"/>
          <a:pathLst>
            <a:path w="7409" h="742">
              <a:moveTo>
                <a:pt x="2052" y="0"/>
              </a:moveTo>
              <a:lnTo>
                <a:pt x="7408" y="0"/>
              </a:lnTo>
              <a:lnTo>
                <a:pt x="7408" y="741"/>
              </a:lnTo>
              <a:lnTo>
                <a:pt x="2052" y="741"/>
              </a:lnTo>
              <a:lnTo>
                <a:pt x="2052" y="463"/>
              </a:lnTo>
              <a:lnTo>
                <a:pt x="1234" y="463"/>
              </a:lnTo>
              <a:lnTo>
                <a:pt x="1234" y="544"/>
              </a:lnTo>
              <a:lnTo>
                <a:pt x="0" y="370"/>
              </a:lnTo>
              <a:lnTo>
                <a:pt x="1234" y="197"/>
              </a:lnTo>
              <a:lnTo>
                <a:pt x="1234" y="278"/>
              </a:lnTo>
              <a:lnTo>
                <a:pt x="2052" y="278"/>
              </a:lnTo>
              <a:lnTo>
                <a:pt x="2052" y="0"/>
              </a:lnTo>
            </a:path>
          </a:pathLst>
        </a:custGeom>
        <a:solidFill>
          <a:srgbClr val="CCFFFF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porcentajes con respecto al total de encuestados</a:t>
          </a:r>
          <a:endParaRPr lang="es-PE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140040</xdr:colOff>
      <xdr:row>10</xdr:row>
      <xdr:rowOff>48960</xdr:rowOff>
    </xdr:from>
    <xdr:to>
      <xdr:col>2</xdr:col>
      <xdr:colOff>51840</xdr:colOff>
      <xdr:row>13</xdr:row>
      <xdr:rowOff>76680</xdr:rowOff>
    </xdr:to>
    <xdr:sp macro="" textlink="">
      <xdr:nvSpPr>
        <xdr:cNvPr id="6" name="Forma automática 4"/>
        <xdr:cNvSpPr/>
      </xdr:nvSpPr>
      <xdr:spPr>
        <a:xfrm>
          <a:off x="140040" y="1667880"/>
          <a:ext cx="1139040" cy="513720"/>
        </a:xfrm>
        <a:custGeom>
          <a:avLst/>
          <a:gdLst/>
          <a:ahLst/>
          <a:cxnLst/>
          <a:rect l="l" t="t" r="r" b="b"/>
          <a:pathLst>
            <a:path w="3165" h="1429">
              <a:moveTo>
                <a:pt x="0" y="952"/>
              </a:moveTo>
              <a:lnTo>
                <a:pt x="0" y="0"/>
              </a:lnTo>
              <a:lnTo>
                <a:pt x="3164" y="0"/>
              </a:lnTo>
              <a:lnTo>
                <a:pt x="3164" y="952"/>
              </a:lnTo>
              <a:lnTo>
                <a:pt x="1977" y="952"/>
              </a:lnTo>
              <a:lnTo>
                <a:pt x="1977" y="1190"/>
              </a:lnTo>
              <a:lnTo>
                <a:pt x="2373" y="1190"/>
              </a:lnTo>
              <a:lnTo>
                <a:pt x="1582" y="1428"/>
              </a:lnTo>
              <a:lnTo>
                <a:pt x="791" y="1190"/>
              </a:lnTo>
              <a:lnTo>
                <a:pt x="1186" y="1190"/>
              </a:lnTo>
              <a:lnTo>
                <a:pt x="1186" y="952"/>
              </a:lnTo>
              <a:lnTo>
                <a:pt x="0" y="952"/>
              </a:lnTo>
            </a:path>
          </a:pathLst>
        </a:custGeom>
        <a:solidFill>
          <a:srgbClr val="FFCC99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 algn="ctr">
            <a:lnSpc>
              <a:spcPct val="100000"/>
            </a:lnSpc>
          </a:pPr>
          <a:r>
            <a:rPr lang="es-PE" sz="800" b="0" strike="noStrike" spc="-1">
              <a:latin typeface="Arial"/>
            </a:rPr>
            <a:t>Total de encuestados &gt;=30</a:t>
          </a:r>
          <a:endParaRPr lang="es-PE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3</xdr:col>
      <xdr:colOff>231480</xdr:colOff>
      <xdr:row>9</xdr:row>
      <xdr:rowOff>75600</xdr:rowOff>
    </xdr:from>
    <xdr:to>
      <xdr:col>4</xdr:col>
      <xdr:colOff>131040</xdr:colOff>
      <xdr:row>13</xdr:row>
      <xdr:rowOff>84960</xdr:rowOff>
    </xdr:to>
    <xdr:sp macro="" textlink="">
      <xdr:nvSpPr>
        <xdr:cNvPr id="7" name="Forma automática 5"/>
        <xdr:cNvSpPr/>
      </xdr:nvSpPr>
      <xdr:spPr>
        <a:xfrm>
          <a:off x="2565000" y="1532880"/>
          <a:ext cx="1005480" cy="657000"/>
        </a:xfrm>
        <a:custGeom>
          <a:avLst/>
          <a:gdLst/>
          <a:ahLst/>
          <a:cxnLst/>
          <a:rect l="l" t="t" r="r" b="b"/>
          <a:pathLst>
            <a:path w="2798" h="1828">
              <a:moveTo>
                <a:pt x="0" y="1218"/>
              </a:moveTo>
              <a:lnTo>
                <a:pt x="0" y="0"/>
              </a:lnTo>
              <a:lnTo>
                <a:pt x="2797" y="0"/>
              </a:lnTo>
              <a:lnTo>
                <a:pt x="2797" y="1218"/>
              </a:lnTo>
              <a:lnTo>
                <a:pt x="1748" y="1218"/>
              </a:lnTo>
              <a:lnTo>
                <a:pt x="1748" y="1522"/>
              </a:lnTo>
              <a:lnTo>
                <a:pt x="2097" y="1522"/>
              </a:lnTo>
              <a:lnTo>
                <a:pt x="1398" y="1827"/>
              </a:lnTo>
              <a:lnTo>
                <a:pt x="699" y="1522"/>
              </a:lnTo>
              <a:lnTo>
                <a:pt x="1048" y="1522"/>
              </a:lnTo>
              <a:lnTo>
                <a:pt x="1048" y="1218"/>
              </a:lnTo>
              <a:lnTo>
                <a:pt x="0" y="1218"/>
              </a:lnTo>
            </a:path>
          </a:pathLst>
        </a:custGeom>
        <a:solidFill>
          <a:srgbClr val="CCFFCC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1 candidato 1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2 candidato 2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0 si no piensa votar</a:t>
          </a:r>
          <a:endParaRPr lang="es-PE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132120</xdr:colOff>
      <xdr:row>10</xdr:row>
      <xdr:rowOff>67680</xdr:rowOff>
    </xdr:from>
    <xdr:to>
      <xdr:col>2</xdr:col>
      <xdr:colOff>1099080</xdr:colOff>
      <xdr:row>13</xdr:row>
      <xdr:rowOff>96480</xdr:rowOff>
    </xdr:to>
    <xdr:sp macro="" textlink="">
      <xdr:nvSpPr>
        <xdr:cNvPr id="8" name="Forma automática 6"/>
        <xdr:cNvSpPr/>
      </xdr:nvSpPr>
      <xdr:spPr>
        <a:xfrm>
          <a:off x="1359360" y="1686600"/>
          <a:ext cx="966960" cy="514800"/>
        </a:xfrm>
        <a:custGeom>
          <a:avLst/>
          <a:gdLst/>
          <a:ahLst/>
          <a:cxnLst/>
          <a:rect l="l" t="t" r="r" b="b"/>
          <a:pathLst>
            <a:path w="2689" h="1433">
              <a:moveTo>
                <a:pt x="0" y="954"/>
              </a:moveTo>
              <a:lnTo>
                <a:pt x="0" y="0"/>
              </a:lnTo>
              <a:lnTo>
                <a:pt x="2688" y="0"/>
              </a:lnTo>
              <a:lnTo>
                <a:pt x="2688" y="954"/>
              </a:lnTo>
              <a:lnTo>
                <a:pt x="1680" y="954"/>
              </a:lnTo>
              <a:lnTo>
                <a:pt x="1680" y="1193"/>
              </a:lnTo>
              <a:lnTo>
                <a:pt x="2016" y="1193"/>
              </a:lnTo>
              <a:lnTo>
                <a:pt x="1344" y="1432"/>
              </a:lnTo>
              <a:lnTo>
                <a:pt x="672" y="1193"/>
              </a:lnTo>
              <a:lnTo>
                <a:pt x="1008" y="1193"/>
              </a:lnTo>
              <a:lnTo>
                <a:pt x="1008" y="954"/>
              </a:lnTo>
              <a:lnTo>
                <a:pt x="0" y="954"/>
              </a:lnTo>
            </a:path>
          </a:pathLst>
        </a:custGeom>
        <a:solidFill>
          <a:srgbClr val="FFFF99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0 no vota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1 si piensa votar</a:t>
          </a:r>
          <a:endParaRPr lang="es-PE" sz="800" b="0" strike="noStrike" spc="-1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40680</xdr:colOff>
      <xdr:row>1</xdr:row>
      <xdr:rowOff>87480</xdr:rowOff>
    </xdr:from>
    <xdr:to>
      <xdr:col>7</xdr:col>
      <xdr:colOff>65520</xdr:colOff>
      <xdr:row>7</xdr:row>
      <xdr:rowOff>57960</xdr:rowOff>
    </xdr:to>
    <xdr:sp macro="" textlink="">
      <xdr:nvSpPr>
        <xdr:cNvPr id="9" name="Text 1"/>
        <xdr:cNvSpPr/>
      </xdr:nvSpPr>
      <xdr:spPr>
        <a:xfrm>
          <a:off x="40680" y="249120"/>
          <a:ext cx="5684400" cy="94212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3C3C3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>
          <a:noAutofit/>
        </a:bodyPr>
        <a:lstStyle/>
        <a:p>
          <a:pPr>
            <a:lnSpc>
              <a:spcPct val="100000"/>
            </a:lnSpc>
          </a:pPr>
          <a:r>
            <a:rPr lang="es-PE" sz="800" b="1" strike="noStrike" spc="-1">
              <a:latin typeface="Arial"/>
            </a:rPr>
            <a:t>INVERSIONISTAS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Indicaciones: </a:t>
          </a:r>
          <a:r>
            <a:rPr lang="es-PE" sz="800" b="0" strike="noStrike" spc="-1">
              <a:latin typeface="Arial"/>
            </a:rPr>
            <a:t>Se tiene una tabla donde se muestra la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tasa</a:t>
          </a:r>
          <a:r>
            <a:rPr lang="es-PE" sz="800" b="0" strike="noStrike" spc="-1">
              <a:latin typeface="Arial"/>
            </a:rPr>
            <a:t> de rendimiento anual que el banco ofrece según la cantidad invertida. Se pide: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a) Calcular para 5 inversionistas aleatorios con capacidad de invertir hasta $500, 000 € la </a:t>
          </a:r>
          <a:r>
            <a:rPr lang="es-PE" sz="800" b="1" strike="noStrike" spc="-1">
              <a:solidFill>
                <a:srgbClr val="FF0000"/>
              </a:solidFill>
              <a:latin typeface="Arial"/>
            </a:rPr>
            <a:t>ganacia</a:t>
          </a:r>
          <a:r>
            <a:rPr lang="es-PE" sz="800" b="0" strike="noStrike" spc="-1">
              <a:latin typeface="Arial"/>
            </a:rPr>
            <a:t> (cantidad * tasa) al final del año.  </a:t>
          </a:r>
          <a:endParaRPr lang="es-PE" sz="8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s-PE" sz="800" b="0" strike="noStrike" spc="-1">
              <a:latin typeface="Arial"/>
            </a:rPr>
            <a:t>b) Determinar la mayor inversión y el promedio del total de las catidades invertidas.</a:t>
          </a:r>
          <a:endParaRPr lang="es-PE" sz="8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W42"/>
  <sheetViews>
    <sheetView topLeftCell="A9" zoomScale="120" zoomScaleNormal="120" workbookViewId="0">
      <selection activeCell="C12" sqref="C12"/>
    </sheetView>
  </sheetViews>
  <sheetFormatPr baseColWidth="10" defaultColWidth="11.5703125" defaultRowHeight="12.75" x14ac:dyDescent="0.2"/>
  <cols>
    <col min="1" max="1" width="16.28515625" style="1" customWidth="1"/>
    <col min="2" max="2" width="12.7109375" style="1" customWidth="1"/>
    <col min="3" max="3" width="19.85546875" style="1" customWidth="1"/>
    <col min="4" max="4" width="6.5703125" style="1" customWidth="1"/>
    <col min="5" max="5" width="36.7109375" style="1" customWidth="1"/>
    <col min="6" max="6" width="10.5703125" style="1" customWidth="1"/>
    <col min="7" max="7" width="23" style="1" customWidth="1"/>
    <col min="8" max="257" width="9.140625" style="1" customWidth="1"/>
  </cols>
  <sheetData>
    <row r="9" spans="1:8" ht="12.75" customHeight="1" x14ac:dyDescent="0.2">
      <c r="C9"/>
    </row>
    <row r="10" spans="1:8" ht="13.5" customHeight="1" x14ac:dyDescent="0.2">
      <c r="F10"/>
      <c r="G10"/>
      <c r="H10"/>
    </row>
    <row r="11" spans="1:8" ht="13.5" customHeight="1" x14ac:dyDescent="0.2">
      <c r="A11" s="2" t="s">
        <v>0</v>
      </c>
      <c r="B11" s="2" t="s">
        <v>1</v>
      </c>
      <c r="C11" s="2" t="s">
        <v>2</v>
      </c>
      <c r="D11"/>
      <c r="E11" s="3" t="s">
        <v>3</v>
      </c>
      <c r="F11" s="4">
        <f>MAX(Temp)</f>
        <v>22.77</v>
      </c>
      <c r="G11"/>
    </row>
    <row r="12" spans="1:8" ht="13.5" customHeight="1" x14ac:dyDescent="0.2">
      <c r="A12" s="5">
        <v>37469</v>
      </c>
      <c r="B12" s="6">
        <v>18.63</v>
      </c>
      <c r="C12" s="7" t="str">
        <f t="shared" ref="C12:C42" si="0">IF(Temp&lt;promedio,"SI","NO")</f>
        <v>SI</v>
      </c>
      <c r="E12" s="3" t="s">
        <v>4</v>
      </c>
      <c r="F12" s="4">
        <f>MIN(Temp)</f>
        <v>18.399999999999999</v>
      </c>
      <c r="G12"/>
    </row>
    <row r="13" spans="1:8" ht="13.5" customHeight="1" x14ac:dyDescent="0.2">
      <c r="A13" s="5">
        <v>37470</v>
      </c>
      <c r="B13" s="8">
        <v>20.239999999999998</v>
      </c>
      <c r="C13" s="7" t="str">
        <f t="shared" si="0"/>
        <v>SI</v>
      </c>
      <c r="E13" s="3" t="s">
        <v>5</v>
      </c>
      <c r="F13" s="4">
        <f>AVERAGE(Temp)</f>
        <v>20.617096774193548</v>
      </c>
      <c r="G13"/>
    </row>
    <row r="14" spans="1:8" ht="13.5" customHeight="1" x14ac:dyDescent="0.2">
      <c r="A14" s="5">
        <v>37471</v>
      </c>
      <c r="B14" s="8">
        <v>21.39</v>
      </c>
      <c r="C14" s="7" t="str">
        <f t="shared" si="0"/>
        <v>NO</v>
      </c>
      <c r="E14" s="3" t="s">
        <v>6</v>
      </c>
      <c r="F14" s="9">
        <f>COUNTIF(menor,"SI")</f>
        <v>16</v>
      </c>
      <c r="G14"/>
    </row>
    <row r="15" spans="1:8" ht="13.5" customHeight="1" x14ac:dyDescent="0.2">
      <c r="A15" s="5">
        <v>37472</v>
      </c>
      <c r="B15" s="8">
        <v>20</v>
      </c>
      <c r="C15" s="7" t="str">
        <f t="shared" si="0"/>
        <v>SI</v>
      </c>
      <c r="E15" s="3" t="s">
        <v>7</v>
      </c>
      <c r="F15" s="9">
        <f>COUNTIF(Temp,"=20")</f>
        <v>4</v>
      </c>
      <c r="G15"/>
    </row>
    <row r="16" spans="1:8" ht="13.5" customHeight="1" x14ac:dyDescent="0.2">
      <c r="A16" s="5">
        <v>37473</v>
      </c>
      <c r="B16" s="8">
        <v>20.47</v>
      </c>
      <c r="C16" s="7" t="str">
        <f t="shared" si="0"/>
        <v>SI</v>
      </c>
      <c r="E16" s="3" t="s">
        <v>8</v>
      </c>
      <c r="F16" s="9">
        <f>COUNTIF(menor,"=NO")</f>
        <v>15</v>
      </c>
      <c r="G16"/>
    </row>
    <row r="17" spans="1:7" ht="12.75" customHeight="1" x14ac:dyDescent="0.2">
      <c r="A17" s="5">
        <v>37474</v>
      </c>
      <c r="B17" s="8">
        <v>22.77</v>
      </c>
      <c r="C17" s="7" t="str">
        <f t="shared" si="0"/>
        <v>NO</v>
      </c>
      <c r="E17" s="10"/>
      <c r="F17" s="11"/>
      <c r="G17"/>
    </row>
    <row r="18" spans="1:7" ht="13.5" customHeight="1" x14ac:dyDescent="0.2">
      <c r="A18" s="5">
        <v>37475</v>
      </c>
      <c r="B18" s="8">
        <v>21.85</v>
      </c>
      <c r="C18" s="7" t="str">
        <f t="shared" si="0"/>
        <v>NO</v>
      </c>
      <c r="E18"/>
      <c r="F18"/>
      <c r="G18"/>
    </row>
    <row r="19" spans="1:7" ht="13.5" customHeight="1" x14ac:dyDescent="0.2">
      <c r="A19" s="5">
        <v>37476</v>
      </c>
      <c r="B19" s="8">
        <v>19.09</v>
      </c>
      <c r="C19" s="7" t="str">
        <f t="shared" si="0"/>
        <v>SI</v>
      </c>
      <c r="E19"/>
      <c r="F19"/>
      <c r="G19"/>
    </row>
    <row r="20" spans="1:7" ht="13.5" customHeight="1" x14ac:dyDescent="0.2">
      <c r="A20" s="5">
        <v>37477</v>
      </c>
      <c r="B20" s="8">
        <v>21.85</v>
      </c>
      <c r="C20" s="7" t="str">
        <f t="shared" si="0"/>
        <v>NO</v>
      </c>
      <c r="E20"/>
      <c r="F20"/>
      <c r="G20"/>
    </row>
    <row r="21" spans="1:7" ht="13.5" customHeight="1" x14ac:dyDescent="0.2">
      <c r="A21" s="5">
        <v>37478</v>
      </c>
      <c r="B21" s="8">
        <v>20</v>
      </c>
      <c r="C21" s="7" t="str">
        <f t="shared" si="0"/>
        <v>SI</v>
      </c>
      <c r="E21"/>
      <c r="F21"/>
      <c r="G21"/>
    </row>
    <row r="22" spans="1:7" ht="13.5" customHeight="1" x14ac:dyDescent="0.2">
      <c r="A22" s="5">
        <v>37479</v>
      </c>
      <c r="B22" s="8">
        <v>21.16</v>
      </c>
      <c r="C22" s="7" t="str">
        <f t="shared" si="0"/>
        <v>NO</v>
      </c>
      <c r="E22"/>
      <c r="F22"/>
      <c r="G22"/>
    </row>
    <row r="23" spans="1:7" ht="13.5" customHeight="1" x14ac:dyDescent="0.2">
      <c r="A23" s="5">
        <v>37480</v>
      </c>
      <c r="B23" s="8">
        <v>21.85</v>
      </c>
      <c r="C23" s="7" t="str">
        <f t="shared" si="0"/>
        <v>NO</v>
      </c>
      <c r="E23"/>
      <c r="F23"/>
      <c r="G23"/>
    </row>
    <row r="24" spans="1:7" ht="13.5" customHeight="1" x14ac:dyDescent="0.2">
      <c r="A24" s="5">
        <v>37481</v>
      </c>
      <c r="B24" s="8">
        <v>20</v>
      </c>
      <c r="C24" s="7" t="str">
        <f t="shared" si="0"/>
        <v>SI</v>
      </c>
      <c r="E24"/>
      <c r="F24"/>
      <c r="G24"/>
    </row>
    <row r="25" spans="1:7" ht="13.5" customHeight="1" x14ac:dyDescent="0.2">
      <c r="A25" s="5">
        <v>37482</v>
      </c>
      <c r="B25" s="8">
        <v>22.08</v>
      </c>
      <c r="C25" s="7" t="str">
        <f t="shared" si="0"/>
        <v>NO</v>
      </c>
      <c r="E25"/>
      <c r="F25"/>
      <c r="G25"/>
    </row>
    <row r="26" spans="1:7" ht="13.5" customHeight="1" x14ac:dyDescent="0.2">
      <c r="A26" s="5">
        <v>37483</v>
      </c>
      <c r="B26" s="8">
        <v>18.86</v>
      </c>
      <c r="C26" s="7" t="str">
        <f t="shared" si="0"/>
        <v>SI</v>
      </c>
      <c r="E26"/>
      <c r="F26"/>
      <c r="G26"/>
    </row>
    <row r="27" spans="1:7" ht="13.5" customHeight="1" x14ac:dyDescent="0.2">
      <c r="A27" s="5">
        <v>37484</v>
      </c>
      <c r="B27" s="8">
        <v>18.86</v>
      </c>
      <c r="C27" s="7" t="str">
        <f t="shared" si="0"/>
        <v>SI</v>
      </c>
      <c r="E27"/>
      <c r="F27"/>
      <c r="G27"/>
    </row>
    <row r="28" spans="1:7" ht="13.5" customHeight="1" x14ac:dyDescent="0.2">
      <c r="A28" s="5">
        <v>37485</v>
      </c>
      <c r="B28" s="8">
        <v>20.7</v>
      </c>
      <c r="C28" s="7" t="str">
        <f t="shared" si="0"/>
        <v>NO</v>
      </c>
      <c r="E28"/>
      <c r="F28"/>
      <c r="G28"/>
    </row>
    <row r="29" spans="1:7" ht="13.5" customHeight="1" x14ac:dyDescent="0.2">
      <c r="A29" s="5">
        <v>37486</v>
      </c>
      <c r="B29" s="8">
        <v>21.62</v>
      </c>
      <c r="C29" s="7" t="str">
        <f t="shared" si="0"/>
        <v>NO</v>
      </c>
      <c r="E29"/>
    </row>
    <row r="30" spans="1:7" ht="13.5" customHeight="1" x14ac:dyDescent="0.2">
      <c r="A30" s="5">
        <v>37487</v>
      </c>
      <c r="B30" s="8">
        <v>21.85</v>
      </c>
      <c r="C30" s="7" t="str">
        <f t="shared" si="0"/>
        <v>NO</v>
      </c>
    </row>
    <row r="31" spans="1:7" ht="13.5" customHeight="1" x14ac:dyDescent="0.2">
      <c r="A31" s="5">
        <v>37488</v>
      </c>
      <c r="B31" s="8">
        <v>20.93</v>
      </c>
      <c r="C31" s="7" t="str">
        <f t="shared" si="0"/>
        <v>NO</v>
      </c>
    </row>
    <row r="32" spans="1:7" ht="13.5" customHeight="1" x14ac:dyDescent="0.2">
      <c r="A32" s="5">
        <v>37489</v>
      </c>
      <c r="B32" s="8">
        <v>20.93</v>
      </c>
      <c r="C32" s="7" t="str">
        <f t="shared" si="0"/>
        <v>NO</v>
      </c>
    </row>
    <row r="33" spans="1:3" ht="13.5" customHeight="1" x14ac:dyDescent="0.2">
      <c r="A33" s="5">
        <v>37490</v>
      </c>
      <c r="B33" s="8">
        <v>19.55</v>
      </c>
      <c r="C33" s="7" t="str">
        <f t="shared" si="0"/>
        <v>SI</v>
      </c>
    </row>
    <row r="34" spans="1:3" ht="13.5" customHeight="1" x14ac:dyDescent="0.2">
      <c r="A34" s="5">
        <v>37491</v>
      </c>
      <c r="B34" s="8">
        <v>22.08</v>
      </c>
      <c r="C34" s="7" t="str">
        <f t="shared" si="0"/>
        <v>NO</v>
      </c>
    </row>
    <row r="35" spans="1:3" ht="13.5" customHeight="1" x14ac:dyDescent="0.2">
      <c r="A35" s="5">
        <v>37492</v>
      </c>
      <c r="B35" s="8">
        <v>20.47</v>
      </c>
      <c r="C35" s="7" t="str">
        <f t="shared" si="0"/>
        <v>SI</v>
      </c>
    </row>
    <row r="36" spans="1:3" ht="13.5" customHeight="1" x14ac:dyDescent="0.2">
      <c r="A36" s="5">
        <v>37493</v>
      </c>
      <c r="B36" s="8">
        <v>20</v>
      </c>
      <c r="C36" s="7" t="str">
        <f t="shared" si="0"/>
        <v>SI</v>
      </c>
    </row>
    <row r="37" spans="1:3" ht="13.5" customHeight="1" x14ac:dyDescent="0.2">
      <c r="A37" s="5">
        <v>37494</v>
      </c>
      <c r="B37" s="8">
        <v>20.47</v>
      </c>
      <c r="C37" s="7" t="str">
        <f t="shared" si="0"/>
        <v>SI</v>
      </c>
    </row>
    <row r="38" spans="1:3" ht="13.5" customHeight="1" x14ac:dyDescent="0.2">
      <c r="A38" s="5">
        <v>37495</v>
      </c>
      <c r="B38" s="8">
        <v>20.239999999999998</v>
      </c>
      <c r="C38" s="7" t="str">
        <f t="shared" si="0"/>
        <v>SI</v>
      </c>
    </row>
    <row r="39" spans="1:3" ht="13.5" customHeight="1" x14ac:dyDescent="0.2">
      <c r="A39" s="5">
        <v>37496</v>
      </c>
      <c r="B39" s="8">
        <v>20.7</v>
      </c>
      <c r="C39" s="7" t="str">
        <f t="shared" si="0"/>
        <v>NO</v>
      </c>
    </row>
    <row r="40" spans="1:3" ht="13.5" customHeight="1" x14ac:dyDescent="0.2">
      <c r="A40" s="5">
        <v>37497</v>
      </c>
      <c r="B40" s="8">
        <v>18.399999999999999</v>
      </c>
      <c r="C40" s="7" t="str">
        <f t="shared" si="0"/>
        <v>SI</v>
      </c>
    </row>
    <row r="41" spans="1:3" ht="13.5" customHeight="1" x14ac:dyDescent="0.2">
      <c r="A41" s="5">
        <v>37498</v>
      </c>
      <c r="B41" s="8">
        <v>22.31</v>
      </c>
      <c r="C41" s="7" t="str">
        <f t="shared" si="0"/>
        <v>NO</v>
      </c>
    </row>
    <row r="42" spans="1:3" ht="13.5" customHeight="1" x14ac:dyDescent="0.2">
      <c r="A42" s="5">
        <v>37499</v>
      </c>
      <c r="B42" s="12">
        <v>19.78</v>
      </c>
      <c r="C42" s="7" t="str">
        <f t="shared" si="0"/>
        <v>SI</v>
      </c>
    </row>
  </sheetData>
  <pageMargins left="0.74791666666666701" right="0.74791666666666701" top="0.98402777777777795" bottom="0.98402777777777795" header="0.51180555555555496" footer="0.51180555555555496"/>
  <pageSetup scale="7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56"/>
  <sheetViews>
    <sheetView tabSelected="1" zoomScale="120" zoomScaleNormal="120" workbookViewId="0">
      <selection activeCell="K8" sqref="K8"/>
    </sheetView>
  </sheetViews>
  <sheetFormatPr baseColWidth="10" defaultColWidth="11.5703125" defaultRowHeight="12.75" x14ac:dyDescent="0.2"/>
  <cols>
    <col min="1" max="1" width="10.28515625" customWidth="1"/>
    <col min="2" max="2" width="10.5703125" customWidth="1"/>
    <col min="3" max="3" width="12.42578125" customWidth="1"/>
    <col min="4" max="4" width="10.42578125" customWidth="1"/>
    <col min="5" max="5" width="10" customWidth="1"/>
    <col min="6" max="7" width="11.140625" customWidth="1"/>
    <col min="8" max="8" width="7.85546875" customWidth="1"/>
    <col min="9" max="9" width="12.85546875" customWidth="1"/>
    <col min="10" max="10" width="7.28515625" customWidth="1"/>
    <col min="11" max="11" width="15.5703125" customWidth="1"/>
    <col min="12" max="12" width="7.28515625" customWidth="1"/>
    <col min="13" max="257" width="9.140625" customWidth="1"/>
  </cols>
  <sheetData>
    <row r="16" spans="1:6" ht="26.25" customHeight="1" x14ac:dyDescent="0.2">
      <c r="A16" s="13" t="s">
        <v>9</v>
      </c>
      <c r="B16" s="14" t="s">
        <v>10</v>
      </c>
      <c r="C16" s="14" t="s">
        <v>11</v>
      </c>
      <c r="D16" s="14" t="s">
        <v>12</v>
      </c>
      <c r="E16" s="15" t="s">
        <v>13</v>
      </c>
      <c r="F16" s="16" t="s">
        <v>14</v>
      </c>
    </row>
    <row r="17" spans="1:12" ht="13.5" customHeight="1" x14ac:dyDescent="0.2">
      <c r="A17" s="17">
        <v>1</v>
      </c>
      <c r="B17" s="18">
        <v>0.98429999999999995</v>
      </c>
      <c r="C17" s="18">
        <v>0.70840000000000003</v>
      </c>
      <c r="D17" s="18">
        <v>0.69810000000000005</v>
      </c>
      <c r="E17" s="19" t="s">
        <v>15</v>
      </c>
      <c r="F17" s="20" t="str">
        <f t="shared" ref="F17:F56" si="0">IF(AND(B17&gt;=80%,D17&gt;=80%),"SI",IF(AND(C17&gt;=80%,D17&gt;=80%),"SI","NO"))</f>
        <v>NO</v>
      </c>
      <c r="I17" s="61" t="s">
        <v>16</v>
      </c>
      <c r="J17" s="61"/>
      <c r="K17" s="61"/>
      <c r="L17" s="21"/>
    </row>
    <row r="18" spans="1:12" ht="13.5" customHeight="1" x14ac:dyDescent="0.2">
      <c r="A18" s="22">
        <v>2</v>
      </c>
      <c r="B18" s="23">
        <v>0.84289999999999998</v>
      </c>
      <c r="C18" s="23">
        <v>0.81359999999999999</v>
      </c>
      <c r="D18" s="23">
        <v>0.92720000000000002</v>
      </c>
      <c r="E18" s="24" t="s">
        <v>15</v>
      </c>
      <c r="F18" s="20" t="str">
        <f t="shared" si="0"/>
        <v>SI</v>
      </c>
    </row>
    <row r="19" spans="1:12" ht="13.5" customHeight="1" x14ac:dyDescent="0.2">
      <c r="A19" s="22">
        <v>3</v>
      </c>
      <c r="B19" s="23">
        <v>0.91100000000000003</v>
      </c>
      <c r="C19" s="23">
        <v>0.96740000000000004</v>
      </c>
      <c r="D19" s="23">
        <v>0.72770000000000001</v>
      </c>
      <c r="E19" s="24" t="s">
        <v>15</v>
      </c>
      <c r="F19" s="20" t="str">
        <f t="shared" si="0"/>
        <v>NO</v>
      </c>
    </row>
    <row r="20" spans="1:12" ht="13.5" customHeight="1" x14ac:dyDescent="0.2">
      <c r="A20" s="22">
        <v>4</v>
      </c>
      <c r="B20" s="23">
        <v>0.85299999999999998</v>
      </c>
      <c r="C20" s="23">
        <v>0.9466</v>
      </c>
      <c r="D20" s="23">
        <v>0.78510000000000002</v>
      </c>
      <c r="E20" s="24" t="s">
        <v>17</v>
      </c>
      <c r="F20" s="20" t="str">
        <f t="shared" si="0"/>
        <v>NO</v>
      </c>
      <c r="J20" s="61" t="s">
        <v>18</v>
      </c>
      <c r="K20" s="61"/>
      <c r="L20" s="61"/>
    </row>
    <row r="21" spans="1:12" ht="13.5" customHeight="1" x14ac:dyDescent="0.2">
      <c r="A21" s="22">
        <v>5</v>
      </c>
      <c r="B21" s="23">
        <v>0.81210000000000004</v>
      </c>
      <c r="C21" s="23">
        <v>0.9415</v>
      </c>
      <c r="D21" s="23">
        <v>0.88490000000000002</v>
      </c>
      <c r="E21" s="24" t="s">
        <v>17</v>
      </c>
      <c r="F21" s="20" t="str">
        <f t="shared" si="0"/>
        <v>SI</v>
      </c>
      <c r="J21" s="25" t="s">
        <v>10</v>
      </c>
      <c r="K21" s="25" t="s">
        <v>11</v>
      </c>
      <c r="L21" s="25" t="s">
        <v>12</v>
      </c>
    </row>
    <row r="22" spans="1:12" ht="13.5" customHeight="1" x14ac:dyDescent="0.2">
      <c r="A22" s="22">
        <v>6</v>
      </c>
      <c r="B22" s="23">
        <v>0.95089999999999997</v>
      </c>
      <c r="C22" s="23">
        <v>0.86550000000000005</v>
      </c>
      <c r="D22" s="23">
        <v>0.81689999999999996</v>
      </c>
      <c r="E22" s="24" t="s">
        <v>15</v>
      </c>
      <c r="F22" s="20" t="str">
        <f t="shared" si="0"/>
        <v>SI</v>
      </c>
      <c r="I22" s="25" t="s">
        <v>19</v>
      </c>
      <c r="J22" s="26"/>
      <c r="K22" s="26"/>
      <c r="L22" s="26"/>
    </row>
    <row r="23" spans="1:12" ht="13.5" customHeight="1" x14ac:dyDescent="0.2">
      <c r="A23" s="22">
        <v>7</v>
      </c>
      <c r="B23" s="23">
        <v>0.63790000000000002</v>
      </c>
      <c r="C23" s="23">
        <v>0.63700000000000001</v>
      </c>
      <c r="D23" s="23">
        <v>0.60580000000000001</v>
      </c>
      <c r="E23" s="24" t="s">
        <v>17</v>
      </c>
      <c r="F23" s="20" t="str">
        <f t="shared" si="0"/>
        <v>NO</v>
      </c>
      <c r="I23" s="25" t="s">
        <v>20</v>
      </c>
      <c r="J23" s="26"/>
      <c r="K23" s="26"/>
      <c r="L23" s="26"/>
    </row>
    <row r="24" spans="1:12" ht="13.5" customHeight="1" x14ac:dyDescent="0.2">
      <c r="A24" s="22">
        <v>8</v>
      </c>
      <c r="B24" s="23">
        <v>0.96730000000000005</v>
      </c>
      <c r="C24" s="23">
        <v>0.84199999999999997</v>
      </c>
      <c r="D24" s="23">
        <v>0.60809999999999997</v>
      </c>
      <c r="E24" s="24" t="s">
        <v>17</v>
      </c>
      <c r="F24" s="20" t="str">
        <f t="shared" si="0"/>
        <v>NO</v>
      </c>
      <c r="I24" s="25" t="s">
        <v>21</v>
      </c>
      <c r="J24" s="27"/>
      <c r="K24" s="27"/>
      <c r="L24" s="27"/>
    </row>
    <row r="25" spans="1:12" ht="13.5" customHeight="1" x14ac:dyDescent="0.2">
      <c r="A25" s="22">
        <v>9</v>
      </c>
      <c r="B25" s="23">
        <v>0.76239999999999997</v>
      </c>
      <c r="C25" s="23">
        <v>0.79069999999999996</v>
      </c>
      <c r="D25" s="23">
        <v>0.72460000000000002</v>
      </c>
      <c r="E25" s="24" t="s">
        <v>17</v>
      </c>
      <c r="F25" s="20" t="str">
        <f t="shared" si="0"/>
        <v>NO</v>
      </c>
    </row>
    <row r="26" spans="1:12" ht="13.5" customHeight="1" x14ac:dyDescent="0.2">
      <c r="A26" s="22">
        <v>10</v>
      </c>
      <c r="B26" s="23">
        <v>0.83230000000000004</v>
      </c>
      <c r="C26" s="23">
        <v>0.66100000000000003</v>
      </c>
      <c r="D26" s="23">
        <v>0.79849999999999999</v>
      </c>
      <c r="E26" s="24" t="s">
        <v>15</v>
      </c>
      <c r="F26" s="20" t="str">
        <f t="shared" si="0"/>
        <v>NO</v>
      </c>
    </row>
    <row r="27" spans="1:12" ht="13.5" customHeight="1" x14ac:dyDescent="0.2">
      <c r="A27" s="22">
        <v>11</v>
      </c>
      <c r="B27" s="23">
        <v>0.75780000000000003</v>
      </c>
      <c r="C27" s="23">
        <v>0.60970000000000002</v>
      </c>
      <c r="D27" s="23">
        <v>0.62949999999999995</v>
      </c>
      <c r="E27" s="24" t="s">
        <v>17</v>
      </c>
      <c r="F27" s="20" t="str">
        <f t="shared" si="0"/>
        <v>NO</v>
      </c>
    </row>
    <row r="28" spans="1:12" ht="13.5" customHeight="1" x14ac:dyDescent="0.2">
      <c r="A28" s="22">
        <v>12</v>
      </c>
      <c r="B28" s="23">
        <v>0.77710000000000001</v>
      </c>
      <c r="C28" s="23">
        <v>0.97140000000000004</v>
      </c>
      <c r="D28" s="23">
        <v>0.873</v>
      </c>
      <c r="E28" s="24" t="s">
        <v>15</v>
      </c>
      <c r="F28" s="20" t="str">
        <f t="shared" si="0"/>
        <v>SI</v>
      </c>
    </row>
    <row r="29" spans="1:12" ht="13.5" customHeight="1" x14ac:dyDescent="0.2">
      <c r="A29" s="22">
        <v>13</v>
      </c>
      <c r="B29" s="23">
        <v>0.85799999999999998</v>
      </c>
      <c r="C29" s="23">
        <v>0.90659999999999996</v>
      </c>
      <c r="D29" s="23">
        <v>0.80200000000000005</v>
      </c>
      <c r="E29" s="24" t="s">
        <v>15</v>
      </c>
      <c r="F29" s="20" t="str">
        <f t="shared" si="0"/>
        <v>SI</v>
      </c>
    </row>
    <row r="30" spans="1:12" ht="13.5" customHeight="1" x14ac:dyDescent="0.2">
      <c r="A30" s="22">
        <v>14</v>
      </c>
      <c r="B30" s="23">
        <v>0.68989999999999996</v>
      </c>
      <c r="C30" s="23">
        <v>0.7056</v>
      </c>
      <c r="D30" s="23">
        <v>0.89980000000000004</v>
      </c>
      <c r="E30" s="24" t="s">
        <v>15</v>
      </c>
      <c r="F30" s="20" t="str">
        <f t="shared" si="0"/>
        <v>NO</v>
      </c>
    </row>
    <row r="31" spans="1:12" ht="13.5" customHeight="1" x14ac:dyDescent="0.2">
      <c r="A31" s="22">
        <v>15</v>
      </c>
      <c r="B31" s="23">
        <v>0.88229999999999997</v>
      </c>
      <c r="C31" s="23">
        <v>0.92889999999999995</v>
      </c>
      <c r="D31" s="23">
        <v>0.78110000000000002</v>
      </c>
      <c r="E31" s="24" t="s">
        <v>15</v>
      </c>
      <c r="F31" s="20" t="str">
        <f t="shared" si="0"/>
        <v>NO</v>
      </c>
    </row>
    <row r="32" spans="1:12" ht="13.5" customHeight="1" x14ac:dyDescent="0.2">
      <c r="A32" s="22">
        <v>16</v>
      </c>
      <c r="B32" s="23">
        <v>0.92010000000000003</v>
      </c>
      <c r="C32" s="23">
        <v>0.89070000000000005</v>
      </c>
      <c r="D32" s="23">
        <v>0.92390000000000005</v>
      </c>
      <c r="E32" s="24" t="s">
        <v>15</v>
      </c>
      <c r="F32" s="20" t="str">
        <f t="shared" si="0"/>
        <v>SI</v>
      </c>
    </row>
    <row r="33" spans="1:6" ht="13.5" customHeight="1" x14ac:dyDescent="0.2">
      <c r="A33" s="22">
        <v>17</v>
      </c>
      <c r="B33" s="23">
        <v>0.91979999999999995</v>
      </c>
      <c r="C33" s="23">
        <v>0.86609999999999998</v>
      </c>
      <c r="D33" s="23">
        <v>0.96679999999999999</v>
      </c>
      <c r="E33" s="24" t="s">
        <v>17</v>
      </c>
      <c r="F33" s="20" t="str">
        <f t="shared" si="0"/>
        <v>SI</v>
      </c>
    </row>
    <row r="34" spans="1:6" ht="13.5" customHeight="1" x14ac:dyDescent="0.2">
      <c r="A34" s="22">
        <v>18</v>
      </c>
      <c r="B34" s="23">
        <v>0.90239999999999998</v>
      </c>
      <c r="C34" s="23">
        <v>0.96830000000000005</v>
      </c>
      <c r="D34" s="23">
        <v>0.94120000000000004</v>
      </c>
      <c r="E34" s="24" t="s">
        <v>15</v>
      </c>
      <c r="F34" s="20" t="str">
        <f t="shared" si="0"/>
        <v>SI</v>
      </c>
    </row>
    <row r="35" spans="1:6" ht="13.5" customHeight="1" x14ac:dyDescent="0.2">
      <c r="A35" s="22">
        <v>19</v>
      </c>
      <c r="B35" s="23">
        <v>0.97799999999999998</v>
      </c>
      <c r="C35" s="23">
        <v>0.9042</v>
      </c>
      <c r="D35" s="23">
        <v>0.74970000000000003</v>
      </c>
      <c r="E35" s="24" t="s">
        <v>15</v>
      </c>
      <c r="F35" s="20" t="str">
        <f t="shared" si="0"/>
        <v>NO</v>
      </c>
    </row>
    <row r="36" spans="1:6" ht="13.5" customHeight="1" x14ac:dyDescent="0.2">
      <c r="A36" s="28">
        <v>20</v>
      </c>
      <c r="B36" s="29">
        <v>0.66159999999999997</v>
      </c>
      <c r="C36" s="29">
        <v>0.82130000000000003</v>
      </c>
      <c r="D36" s="29">
        <v>0.77980000000000005</v>
      </c>
      <c r="E36" s="24" t="s">
        <v>15</v>
      </c>
      <c r="F36" s="20" t="str">
        <f t="shared" si="0"/>
        <v>NO</v>
      </c>
    </row>
    <row r="37" spans="1:6" ht="13.5" customHeight="1" x14ac:dyDescent="0.2">
      <c r="A37" s="30">
        <v>21</v>
      </c>
      <c r="B37" s="31">
        <v>0.89249999999999996</v>
      </c>
      <c r="C37" s="31">
        <v>0.72899999999999998</v>
      </c>
      <c r="D37" s="31">
        <v>0.63049999999999995</v>
      </c>
      <c r="E37" s="24" t="s">
        <v>15</v>
      </c>
      <c r="F37" s="20" t="str">
        <f t="shared" si="0"/>
        <v>NO</v>
      </c>
    </row>
    <row r="38" spans="1:6" ht="13.5" customHeight="1" x14ac:dyDescent="0.2">
      <c r="A38" s="30">
        <v>22</v>
      </c>
      <c r="B38" s="31">
        <v>0.68140000000000001</v>
      </c>
      <c r="C38" s="31">
        <v>0.73240000000000005</v>
      </c>
      <c r="D38" s="31">
        <v>0.60860000000000003</v>
      </c>
      <c r="E38" s="24" t="s">
        <v>15</v>
      </c>
      <c r="F38" s="20" t="str">
        <f t="shared" si="0"/>
        <v>NO</v>
      </c>
    </row>
    <row r="39" spans="1:6" ht="13.5" customHeight="1" x14ac:dyDescent="0.2">
      <c r="A39" s="30">
        <v>23</v>
      </c>
      <c r="B39" s="31">
        <v>0.87639999999999996</v>
      </c>
      <c r="C39" s="31">
        <v>0.77280000000000004</v>
      </c>
      <c r="D39" s="31">
        <v>0.98909999999999998</v>
      </c>
      <c r="E39" s="24" t="s">
        <v>15</v>
      </c>
      <c r="F39" s="20" t="str">
        <f t="shared" si="0"/>
        <v>SI</v>
      </c>
    </row>
    <row r="40" spans="1:6" ht="13.5" customHeight="1" x14ac:dyDescent="0.2">
      <c r="A40" s="30">
        <v>24</v>
      </c>
      <c r="B40" s="31">
        <v>0.69799999999999995</v>
      </c>
      <c r="C40" s="31">
        <v>0.84760000000000002</v>
      </c>
      <c r="D40" s="31">
        <v>0.86580000000000001</v>
      </c>
      <c r="E40" s="24" t="s">
        <v>17</v>
      </c>
      <c r="F40" s="20" t="str">
        <f t="shared" si="0"/>
        <v>SI</v>
      </c>
    </row>
    <row r="41" spans="1:6" ht="13.5" customHeight="1" x14ac:dyDescent="0.2">
      <c r="A41" s="30">
        <v>25</v>
      </c>
      <c r="B41" s="31">
        <v>0.66290000000000004</v>
      </c>
      <c r="C41" s="31">
        <v>0.70979999999999999</v>
      </c>
      <c r="D41" s="31">
        <v>0.6643</v>
      </c>
      <c r="E41" s="24" t="s">
        <v>15</v>
      </c>
      <c r="F41" s="20" t="str">
        <f t="shared" si="0"/>
        <v>NO</v>
      </c>
    </row>
    <row r="42" spans="1:6" ht="13.5" customHeight="1" x14ac:dyDescent="0.2">
      <c r="A42" s="30">
        <v>26</v>
      </c>
      <c r="B42" s="31">
        <v>0.62949999999999995</v>
      </c>
      <c r="C42" s="31">
        <v>0.98880000000000001</v>
      </c>
      <c r="D42" s="31">
        <v>0.92100000000000004</v>
      </c>
      <c r="E42" s="24" t="s">
        <v>15</v>
      </c>
      <c r="F42" s="20" t="str">
        <f t="shared" si="0"/>
        <v>SI</v>
      </c>
    </row>
    <row r="43" spans="1:6" ht="13.5" customHeight="1" x14ac:dyDescent="0.2">
      <c r="A43" s="30">
        <v>27</v>
      </c>
      <c r="B43" s="31">
        <v>0.78139999999999998</v>
      </c>
      <c r="C43" s="31">
        <v>0.76659999999999995</v>
      </c>
      <c r="D43" s="31">
        <v>0.74350000000000005</v>
      </c>
      <c r="E43" s="24" t="s">
        <v>17</v>
      </c>
      <c r="F43" s="20" t="str">
        <f t="shared" si="0"/>
        <v>NO</v>
      </c>
    </row>
    <row r="44" spans="1:6" ht="13.5" customHeight="1" x14ac:dyDescent="0.2">
      <c r="A44" s="30">
        <v>28</v>
      </c>
      <c r="B44" s="31">
        <v>0.71220000000000006</v>
      </c>
      <c r="C44" s="31">
        <v>0.99980000000000002</v>
      </c>
      <c r="D44" s="31">
        <v>0.93610000000000004</v>
      </c>
      <c r="E44" s="24" t="s">
        <v>15</v>
      </c>
      <c r="F44" s="20" t="str">
        <f t="shared" si="0"/>
        <v>SI</v>
      </c>
    </row>
    <row r="45" spans="1:6" ht="13.5" customHeight="1" x14ac:dyDescent="0.2">
      <c r="A45" s="30">
        <v>29</v>
      </c>
      <c r="B45" s="31">
        <v>0.65880000000000005</v>
      </c>
      <c r="C45" s="31">
        <v>0.61229999999999996</v>
      </c>
      <c r="D45" s="31">
        <v>0.73729999999999996</v>
      </c>
      <c r="E45" s="24" t="s">
        <v>17</v>
      </c>
      <c r="F45" s="20" t="str">
        <f t="shared" si="0"/>
        <v>NO</v>
      </c>
    </row>
    <row r="46" spans="1:6" ht="13.5" customHeight="1" x14ac:dyDescent="0.2">
      <c r="A46" s="30">
        <v>30</v>
      </c>
      <c r="B46" s="31">
        <v>0.62549999999999994</v>
      </c>
      <c r="C46" s="31">
        <v>0.93969999999999998</v>
      </c>
      <c r="D46" s="31">
        <v>0.83289999999999997</v>
      </c>
      <c r="E46" s="24" t="s">
        <v>15</v>
      </c>
      <c r="F46" s="20" t="str">
        <f t="shared" si="0"/>
        <v>SI</v>
      </c>
    </row>
    <row r="47" spans="1:6" ht="13.5" customHeight="1" x14ac:dyDescent="0.2">
      <c r="A47" s="30">
        <v>31</v>
      </c>
      <c r="B47" s="31">
        <v>0.77239999999999998</v>
      </c>
      <c r="C47" s="31">
        <v>0.89900000000000002</v>
      </c>
      <c r="D47" s="31">
        <v>0.74950000000000006</v>
      </c>
      <c r="E47" s="24" t="s">
        <v>15</v>
      </c>
      <c r="F47" s="20" t="str">
        <f t="shared" si="0"/>
        <v>NO</v>
      </c>
    </row>
    <row r="48" spans="1:6" ht="13.5" customHeight="1" x14ac:dyDescent="0.2">
      <c r="A48" s="30">
        <v>32</v>
      </c>
      <c r="B48" s="31">
        <v>0.97989999999999999</v>
      </c>
      <c r="C48" s="31">
        <v>0.88660000000000005</v>
      </c>
      <c r="D48" s="31">
        <v>0.84599999999999997</v>
      </c>
      <c r="E48" s="24" t="s">
        <v>15</v>
      </c>
      <c r="F48" s="20" t="str">
        <f t="shared" si="0"/>
        <v>SI</v>
      </c>
    </row>
    <row r="49" spans="1:6" ht="13.5" customHeight="1" x14ac:dyDescent="0.2">
      <c r="A49" s="30">
        <v>33</v>
      </c>
      <c r="B49" s="31">
        <v>0.89970000000000006</v>
      </c>
      <c r="C49" s="31">
        <v>0.72699999999999998</v>
      </c>
      <c r="D49" s="31">
        <v>0.98960000000000004</v>
      </c>
      <c r="E49" s="24" t="s">
        <v>15</v>
      </c>
      <c r="F49" s="20" t="str">
        <f t="shared" si="0"/>
        <v>SI</v>
      </c>
    </row>
    <row r="50" spans="1:6" ht="13.5" customHeight="1" x14ac:dyDescent="0.2">
      <c r="A50" s="30">
        <v>34</v>
      </c>
      <c r="B50" s="31">
        <v>0.90129999999999999</v>
      </c>
      <c r="C50" s="31">
        <v>0.66310000000000002</v>
      </c>
      <c r="D50" s="31">
        <v>0.88180000000000003</v>
      </c>
      <c r="E50" s="24" t="s">
        <v>15</v>
      </c>
      <c r="F50" s="20" t="str">
        <f t="shared" si="0"/>
        <v>SI</v>
      </c>
    </row>
    <row r="51" spans="1:6" ht="13.5" customHeight="1" x14ac:dyDescent="0.2">
      <c r="A51" s="30">
        <v>35</v>
      </c>
      <c r="B51" s="31">
        <v>0.92549999999999999</v>
      </c>
      <c r="C51" s="31">
        <v>0.65800000000000003</v>
      </c>
      <c r="D51" s="31">
        <v>0.97260000000000002</v>
      </c>
      <c r="E51" s="24" t="s">
        <v>15</v>
      </c>
      <c r="F51" s="20" t="str">
        <f t="shared" si="0"/>
        <v>SI</v>
      </c>
    </row>
    <row r="52" spans="1:6" ht="13.5" customHeight="1" x14ac:dyDescent="0.2">
      <c r="A52" s="30">
        <v>36</v>
      </c>
      <c r="B52" s="31">
        <v>0.81679999999999997</v>
      </c>
      <c r="C52" s="31">
        <v>0.63109999999999999</v>
      </c>
      <c r="D52" s="31">
        <v>0.77849999999999997</v>
      </c>
      <c r="E52" s="24" t="s">
        <v>17</v>
      </c>
      <c r="F52" s="20" t="str">
        <f t="shared" si="0"/>
        <v>NO</v>
      </c>
    </row>
    <row r="53" spans="1:6" ht="13.5" customHeight="1" x14ac:dyDescent="0.2">
      <c r="A53" s="30">
        <v>37</v>
      </c>
      <c r="B53" s="31">
        <v>0.70279999999999998</v>
      </c>
      <c r="C53" s="31">
        <v>0.86480000000000001</v>
      </c>
      <c r="D53" s="31">
        <v>0.92510000000000003</v>
      </c>
      <c r="E53" s="24" t="s">
        <v>17</v>
      </c>
      <c r="F53" s="20" t="str">
        <f t="shared" si="0"/>
        <v>SI</v>
      </c>
    </row>
    <row r="54" spans="1:6" ht="13.5" customHeight="1" x14ac:dyDescent="0.2">
      <c r="A54" s="30">
        <v>38</v>
      </c>
      <c r="B54" s="31">
        <v>0.995</v>
      </c>
      <c r="C54" s="31">
        <v>0.74960000000000004</v>
      </c>
      <c r="D54" s="31">
        <v>0.79079999999999995</v>
      </c>
      <c r="E54" s="24" t="s">
        <v>17</v>
      </c>
      <c r="F54" s="20" t="str">
        <f t="shared" si="0"/>
        <v>NO</v>
      </c>
    </row>
    <row r="55" spans="1:6" ht="13.5" customHeight="1" x14ac:dyDescent="0.2">
      <c r="A55" s="30">
        <v>39</v>
      </c>
      <c r="B55" s="31">
        <v>0.68510000000000004</v>
      </c>
      <c r="C55" s="31">
        <v>0.99980000000000002</v>
      </c>
      <c r="D55" s="31">
        <v>0.82140000000000002</v>
      </c>
      <c r="E55" s="24" t="s">
        <v>15</v>
      </c>
      <c r="F55" s="20" t="str">
        <f t="shared" si="0"/>
        <v>SI</v>
      </c>
    </row>
    <row r="56" spans="1:6" ht="13.5" customHeight="1" x14ac:dyDescent="0.2">
      <c r="A56" s="32">
        <v>40</v>
      </c>
      <c r="B56" s="33">
        <v>0.81220000000000003</v>
      </c>
      <c r="C56" s="33">
        <v>0.76329999999999998</v>
      </c>
      <c r="D56" s="33">
        <v>0.94279999999999997</v>
      </c>
      <c r="E56" s="34" t="s">
        <v>15</v>
      </c>
      <c r="F56" s="20" t="str">
        <f t="shared" si="0"/>
        <v>SI</v>
      </c>
    </row>
  </sheetData>
  <mergeCells count="2">
    <mergeCell ref="I17:K17"/>
    <mergeCell ref="J20:L20"/>
  </mergeCells>
  <pageMargins left="0.74791666666666701" right="0.74791666666666701" top="0.98402777777777795" bottom="0.98402777777777795" header="0.51180555555555496" footer="0.51180555555555496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51"/>
  <sheetViews>
    <sheetView zoomScale="120" zoomScaleNormal="120" workbookViewId="0">
      <selection activeCell="F30" sqref="F30"/>
    </sheetView>
  </sheetViews>
  <sheetFormatPr baseColWidth="10" defaultColWidth="11.5703125" defaultRowHeight="12.75" x14ac:dyDescent="0.2"/>
  <cols>
    <col min="1" max="1" width="2.5703125" style="1" customWidth="1"/>
    <col min="2" max="2" width="14.85546875" style="1" customWidth="1"/>
    <col min="3" max="4" width="15.7109375" style="1" customWidth="1"/>
    <col min="5" max="5" width="5.7109375" style="1" customWidth="1"/>
    <col min="6" max="6" width="9.28515625" style="1" customWidth="1"/>
    <col min="7" max="257" width="9.140625" style="1" customWidth="1"/>
  </cols>
  <sheetData>
    <row r="2" spans="2:6" ht="12.75" customHeight="1" x14ac:dyDescent="0.2">
      <c r="B2"/>
    </row>
    <row r="3" spans="2:6" ht="12.75" customHeight="1" x14ac:dyDescent="0.2">
      <c r="B3"/>
    </row>
    <row r="4" spans="2:6" ht="12.75" customHeight="1" x14ac:dyDescent="0.2">
      <c r="B4"/>
    </row>
    <row r="5" spans="2:6" ht="12.75" customHeight="1" x14ac:dyDescent="0.2">
      <c r="B5"/>
    </row>
    <row r="6" spans="2:6" ht="12.75" customHeight="1" x14ac:dyDescent="0.2">
      <c r="B6"/>
    </row>
    <row r="7" spans="2:6" ht="12.75" customHeight="1" x14ac:dyDescent="0.2">
      <c r="B7"/>
    </row>
    <row r="8" spans="2:6" ht="12.75" customHeight="1" x14ac:dyDescent="0.2">
      <c r="B8"/>
    </row>
    <row r="9" spans="2:6" ht="12.75" customHeight="1" x14ac:dyDescent="0.2">
      <c r="B9"/>
    </row>
    <row r="10" spans="2:6" ht="12.75" customHeight="1" x14ac:dyDescent="0.2">
      <c r="B10"/>
    </row>
    <row r="11" spans="2:6" ht="12.75" customHeight="1" x14ac:dyDescent="0.2">
      <c r="B11"/>
    </row>
    <row r="12" spans="2:6" ht="12.75" customHeight="1" x14ac:dyDescent="0.2">
      <c r="B12"/>
    </row>
    <row r="13" spans="2:6" ht="12.75" customHeight="1" x14ac:dyDescent="0.2">
      <c r="B13"/>
    </row>
    <row r="15" spans="2:6" ht="12.75" customHeight="1" x14ac:dyDescent="0.2">
      <c r="B15" s="35" t="s">
        <v>22</v>
      </c>
      <c r="C15" s="35" t="s">
        <v>23</v>
      </c>
      <c r="D15" s="35" t="s">
        <v>9</v>
      </c>
    </row>
    <row r="16" spans="2:6" ht="12.75" customHeight="1" x14ac:dyDescent="0.2">
      <c r="B16" s="36"/>
      <c r="C16" s="37"/>
      <c r="D16" s="38"/>
      <c r="F16" s="1" t="s">
        <v>24</v>
      </c>
    </row>
    <row r="17" spans="2:9" ht="12.75" customHeight="1" x14ac:dyDescent="0.2">
      <c r="B17" s="1">
        <v>1</v>
      </c>
      <c r="C17" s="1">
        <f t="shared" ref="C17:C51" ca="1" si="0">RANDBETWEEN(0,1)</f>
        <v>0</v>
      </c>
      <c r="D17" s="1">
        <f t="shared" ref="D17:D51" ca="1" si="1">IF(C17=1,RANDBETWEEN(1,2),0)</f>
        <v>0</v>
      </c>
      <c r="F17" s="1" t="s">
        <v>25</v>
      </c>
    </row>
    <row r="18" spans="2:9" ht="12.75" customHeight="1" x14ac:dyDescent="0.2">
      <c r="B18" s="1">
        <v>2</v>
      </c>
      <c r="C18" s="1">
        <f t="shared" ca="1" si="0"/>
        <v>0</v>
      </c>
      <c r="D18" s="1">
        <f t="shared" ca="1" si="1"/>
        <v>0</v>
      </c>
      <c r="F18" s="39" t="s">
        <v>26</v>
      </c>
      <c r="G18" s="40" t="s">
        <v>27</v>
      </c>
      <c r="H18" s="40" t="s">
        <v>28</v>
      </c>
    </row>
    <row r="19" spans="2:9" ht="12.75" customHeight="1" x14ac:dyDescent="0.2">
      <c r="B19" s="1">
        <v>3</v>
      </c>
      <c r="C19" s="1">
        <f t="shared" ca="1" si="0"/>
        <v>1</v>
      </c>
      <c r="D19" s="1">
        <f t="shared" ca="1" si="1"/>
        <v>1</v>
      </c>
      <c r="F19" s="41">
        <f ca="1">COUNTIF(C17:C51,0)/COUNT(B17:B51)</f>
        <v>0.54285714285714282</v>
      </c>
      <c r="G19" s="41">
        <f ca="1">COUNTIF(D17:D51,1)/COUNT(B17:B51)</f>
        <v>0.31428571428571428</v>
      </c>
      <c r="H19" s="41">
        <f ca="1">COUNTIF(D17:D51,2)/COUNT(C17:C51)</f>
        <v>0.14285714285714285</v>
      </c>
      <c r="I19" s="42"/>
    </row>
    <row r="20" spans="2:9" ht="12.75" customHeight="1" x14ac:dyDescent="0.2">
      <c r="B20" s="1">
        <v>4</v>
      </c>
      <c r="C20" s="1">
        <f t="shared" ca="1" si="0"/>
        <v>0</v>
      </c>
      <c r="D20" s="1">
        <f t="shared" ca="1" si="1"/>
        <v>0</v>
      </c>
      <c r="F20"/>
    </row>
    <row r="21" spans="2:9" ht="12.75" customHeight="1" x14ac:dyDescent="0.2">
      <c r="B21" s="1">
        <v>5</v>
      </c>
      <c r="C21" s="1">
        <f t="shared" ca="1" si="0"/>
        <v>1</v>
      </c>
      <c r="D21" s="1">
        <f t="shared" ca="1" si="1"/>
        <v>1</v>
      </c>
      <c r="F21" s="1" t="s">
        <v>29</v>
      </c>
    </row>
    <row r="22" spans="2:9" ht="12.75" customHeight="1" x14ac:dyDescent="0.2">
      <c r="B22" s="1">
        <v>6</v>
      </c>
      <c r="C22" s="1">
        <f t="shared" ca="1" si="0"/>
        <v>0</v>
      </c>
      <c r="D22" s="1">
        <f t="shared" ca="1" si="1"/>
        <v>0</v>
      </c>
      <c r="F22" s="43">
        <f ca="1">COUNTIF(D17:D51,1)/COUNTIF(C17:C51,1)</f>
        <v>0.6875</v>
      </c>
    </row>
    <row r="23" spans="2:9" ht="12.75" customHeight="1" x14ac:dyDescent="0.2">
      <c r="B23" s="1">
        <v>7</v>
      </c>
      <c r="C23" s="1">
        <f t="shared" ca="1" si="0"/>
        <v>0</v>
      </c>
      <c r="D23" s="1">
        <f t="shared" ca="1" si="1"/>
        <v>0</v>
      </c>
    </row>
    <row r="24" spans="2:9" ht="12.75" customHeight="1" x14ac:dyDescent="0.2">
      <c r="B24" s="1">
        <v>8</v>
      </c>
      <c r="C24" s="1">
        <f t="shared" ca="1" si="0"/>
        <v>1</v>
      </c>
      <c r="D24" s="1">
        <f t="shared" ca="1" si="1"/>
        <v>1</v>
      </c>
    </row>
    <row r="25" spans="2:9" ht="12.75" customHeight="1" x14ac:dyDescent="0.2">
      <c r="B25" s="1">
        <v>9</v>
      </c>
      <c r="C25" s="1">
        <f t="shared" ca="1" si="0"/>
        <v>0</v>
      </c>
      <c r="D25" s="1">
        <f t="shared" ca="1" si="1"/>
        <v>0</v>
      </c>
    </row>
    <row r="26" spans="2:9" ht="12.75" customHeight="1" x14ac:dyDescent="0.2">
      <c r="B26" s="1">
        <v>10</v>
      </c>
      <c r="C26" s="1">
        <f t="shared" ca="1" si="0"/>
        <v>0</v>
      </c>
      <c r="D26" s="1">
        <f t="shared" ca="1" si="1"/>
        <v>0</v>
      </c>
      <c r="F26"/>
    </row>
    <row r="27" spans="2:9" ht="12.75" customHeight="1" x14ac:dyDescent="0.2">
      <c r="B27" s="1">
        <v>11</v>
      </c>
      <c r="C27" s="1">
        <f t="shared" ca="1" si="0"/>
        <v>1</v>
      </c>
      <c r="D27" s="1">
        <f t="shared" ca="1" si="1"/>
        <v>1</v>
      </c>
      <c r="F27"/>
      <c r="H27" s="42"/>
    </row>
    <row r="28" spans="2:9" ht="12.75" customHeight="1" x14ac:dyDescent="0.2">
      <c r="B28" s="1">
        <v>12</v>
      </c>
      <c r="C28" s="1">
        <f t="shared" ca="1" si="0"/>
        <v>0</v>
      </c>
      <c r="D28" s="1">
        <f t="shared" ca="1" si="1"/>
        <v>0</v>
      </c>
      <c r="F28" s="1" t="s">
        <v>30</v>
      </c>
    </row>
    <row r="29" spans="2:9" ht="12.75" customHeight="1" x14ac:dyDescent="0.2">
      <c r="B29" s="1">
        <v>13</v>
      </c>
      <c r="C29" s="1">
        <f t="shared" ca="1" si="0"/>
        <v>0</v>
      </c>
      <c r="D29" s="1">
        <f t="shared" ca="1" si="1"/>
        <v>0</v>
      </c>
      <c r="F29"/>
    </row>
    <row r="30" spans="2:9" ht="12.75" customHeight="1" x14ac:dyDescent="0.2">
      <c r="B30" s="1">
        <v>14</v>
      </c>
      <c r="C30" s="1">
        <f t="shared" ca="1" si="0"/>
        <v>1</v>
      </c>
      <c r="D30" s="1">
        <f t="shared" ca="1" si="1"/>
        <v>2</v>
      </c>
      <c r="F30" s="43">
        <f ca="1">COUNTIF(D17:D51,2)/COUNTIF(C17:C51,1)</f>
        <v>0.3125</v>
      </c>
    </row>
    <row r="31" spans="2:9" ht="12.75" customHeight="1" x14ac:dyDescent="0.2">
      <c r="B31" s="1">
        <v>15</v>
      </c>
      <c r="C31" s="1">
        <f t="shared" ca="1" si="0"/>
        <v>1</v>
      </c>
      <c r="D31" s="1">
        <f t="shared" ca="1" si="1"/>
        <v>2</v>
      </c>
    </row>
    <row r="32" spans="2:9" ht="12.75" customHeight="1" x14ac:dyDescent="0.2">
      <c r="B32" s="1">
        <v>16</v>
      </c>
      <c r="C32" s="1">
        <f t="shared" ca="1" si="0"/>
        <v>1</v>
      </c>
      <c r="D32" s="1">
        <f t="shared" ca="1" si="1"/>
        <v>2</v>
      </c>
    </row>
    <row r="33" spans="2:6" ht="12.75" customHeight="1" x14ac:dyDescent="0.2">
      <c r="B33" s="1">
        <v>17</v>
      </c>
      <c r="C33" s="1">
        <f t="shared" ca="1" si="0"/>
        <v>0</v>
      </c>
      <c r="D33" s="1">
        <f t="shared" ca="1" si="1"/>
        <v>0</v>
      </c>
      <c r="F33" s="1" t="s">
        <v>31</v>
      </c>
    </row>
    <row r="34" spans="2:6" ht="12.75" customHeight="1" x14ac:dyDescent="0.2">
      <c r="B34" s="1">
        <v>18</v>
      </c>
      <c r="C34" s="1">
        <f t="shared" ca="1" si="0"/>
        <v>1</v>
      </c>
      <c r="D34" s="1">
        <f t="shared" ca="1" si="1"/>
        <v>1</v>
      </c>
    </row>
    <row r="35" spans="2:6" ht="12.75" customHeight="1" x14ac:dyDescent="0.2">
      <c r="B35" s="1">
        <v>19</v>
      </c>
      <c r="C35" s="1">
        <f t="shared" ca="1" si="0"/>
        <v>1</v>
      </c>
      <c r="D35" s="1">
        <f t="shared" ca="1" si="1"/>
        <v>1</v>
      </c>
    </row>
    <row r="36" spans="2:6" ht="12.75" customHeight="1" x14ac:dyDescent="0.2">
      <c r="B36" s="1">
        <v>20</v>
      </c>
      <c r="C36" s="1">
        <f t="shared" ca="1" si="0"/>
        <v>0</v>
      </c>
      <c r="D36" s="1">
        <f t="shared" ca="1" si="1"/>
        <v>0</v>
      </c>
    </row>
    <row r="37" spans="2:6" ht="12.75" customHeight="1" x14ac:dyDescent="0.2">
      <c r="B37" s="1">
        <v>21</v>
      </c>
      <c r="C37" s="1">
        <f t="shared" ca="1" si="0"/>
        <v>1</v>
      </c>
      <c r="D37" s="1">
        <f t="shared" ca="1" si="1"/>
        <v>1</v>
      </c>
    </row>
    <row r="38" spans="2:6" ht="12.75" customHeight="1" x14ac:dyDescent="0.2">
      <c r="B38" s="1">
        <v>22</v>
      </c>
      <c r="C38" s="1">
        <f t="shared" ca="1" si="0"/>
        <v>0</v>
      </c>
      <c r="D38" s="1">
        <f t="shared" ca="1" si="1"/>
        <v>0</v>
      </c>
    </row>
    <row r="39" spans="2:6" ht="12.75" customHeight="1" x14ac:dyDescent="0.2">
      <c r="B39" s="1">
        <v>23</v>
      </c>
      <c r="C39" s="1">
        <f t="shared" ca="1" si="0"/>
        <v>1</v>
      </c>
      <c r="D39" s="1">
        <f t="shared" ca="1" si="1"/>
        <v>2</v>
      </c>
    </row>
    <row r="40" spans="2:6" ht="12.75" customHeight="1" x14ac:dyDescent="0.2">
      <c r="B40" s="1">
        <v>24</v>
      </c>
      <c r="C40" s="1">
        <f t="shared" ca="1" si="0"/>
        <v>1</v>
      </c>
      <c r="D40" s="1">
        <f t="shared" ca="1" si="1"/>
        <v>1</v>
      </c>
    </row>
    <row r="41" spans="2:6" ht="12.75" customHeight="1" x14ac:dyDescent="0.2">
      <c r="B41" s="1">
        <v>25</v>
      </c>
      <c r="C41" s="1">
        <f t="shared" ca="1" si="0"/>
        <v>1</v>
      </c>
      <c r="D41" s="1">
        <f t="shared" ca="1" si="1"/>
        <v>2</v>
      </c>
    </row>
    <row r="42" spans="2:6" ht="12.75" customHeight="1" x14ac:dyDescent="0.2">
      <c r="B42" s="1">
        <v>26</v>
      </c>
      <c r="C42" s="1">
        <f t="shared" ca="1" si="0"/>
        <v>0</v>
      </c>
      <c r="D42" s="1">
        <f t="shared" ca="1" si="1"/>
        <v>0</v>
      </c>
    </row>
    <row r="43" spans="2:6" ht="12.75" customHeight="1" x14ac:dyDescent="0.2">
      <c r="B43" s="1">
        <v>27</v>
      </c>
      <c r="C43" s="1">
        <f t="shared" ca="1" si="0"/>
        <v>0</v>
      </c>
      <c r="D43" s="1">
        <f t="shared" ca="1" si="1"/>
        <v>0</v>
      </c>
    </row>
    <row r="44" spans="2:6" ht="12.75" customHeight="1" x14ac:dyDescent="0.2">
      <c r="B44" s="1">
        <v>28</v>
      </c>
      <c r="C44" s="1">
        <f t="shared" ca="1" si="0"/>
        <v>0</v>
      </c>
      <c r="D44" s="1">
        <f t="shared" ca="1" si="1"/>
        <v>0</v>
      </c>
    </row>
    <row r="45" spans="2:6" ht="12.75" customHeight="1" x14ac:dyDescent="0.2">
      <c r="B45" s="1">
        <v>29</v>
      </c>
      <c r="C45" s="1">
        <f t="shared" ca="1" si="0"/>
        <v>1</v>
      </c>
      <c r="D45" s="1">
        <f t="shared" ca="1" si="1"/>
        <v>1</v>
      </c>
    </row>
    <row r="46" spans="2:6" ht="12.75" customHeight="1" x14ac:dyDescent="0.2">
      <c r="B46" s="1">
        <v>30</v>
      </c>
      <c r="C46" s="1">
        <f t="shared" ca="1" si="0"/>
        <v>0</v>
      </c>
      <c r="D46" s="1">
        <f t="shared" ca="1" si="1"/>
        <v>0</v>
      </c>
    </row>
    <row r="47" spans="2:6" ht="12.75" customHeight="1" x14ac:dyDescent="0.2">
      <c r="B47" s="1">
        <v>31</v>
      </c>
      <c r="C47" s="1">
        <f t="shared" ca="1" si="0"/>
        <v>0</v>
      </c>
      <c r="D47" s="1">
        <f t="shared" ca="1" si="1"/>
        <v>0</v>
      </c>
    </row>
    <row r="48" spans="2:6" ht="12.75" customHeight="1" x14ac:dyDescent="0.2">
      <c r="B48" s="1">
        <v>32</v>
      </c>
      <c r="C48" s="1">
        <f t="shared" ca="1" si="0"/>
        <v>1</v>
      </c>
      <c r="D48" s="1">
        <f t="shared" ca="1" si="1"/>
        <v>1</v>
      </c>
    </row>
    <row r="49" spans="2:4" ht="12.75" customHeight="1" x14ac:dyDescent="0.2">
      <c r="B49" s="1">
        <v>33</v>
      </c>
      <c r="C49" s="1">
        <f t="shared" ca="1" si="0"/>
        <v>0</v>
      </c>
      <c r="D49" s="1">
        <f t="shared" ca="1" si="1"/>
        <v>0</v>
      </c>
    </row>
    <row r="50" spans="2:4" ht="12.75" customHeight="1" x14ac:dyDescent="0.2">
      <c r="B50" s="1">
        <v>34</v>
      </c>
      <c r="C50" s="1">
        <f t="shared" ca="1" si="0"/>
        <v>1</v>
      </c>
      <c r="D50" s="1">
        <f t="shared" ca="1" si="1"/>
        <v>1</v>
      </c>
    </row>
    <row r="51" spans="2:4" ht="12.75" customHeight="1" x14ac:dyDescent="0.2">
      <c r="B51" s="1">
        <v>35</v>
      </c>
      <c r="C51" s="1">
        <f t="shared" ca="1" si="0"/>
        <v>0</v>
      </c>
      <c r="D51" s="1">
        <f t="shared" ca="1" si="1"/>
        <v>0</v>
      </c>
    </row>
  </sheetData>
  <pageMargins left="0.74791666666666701" right="0.74791666666666701" top="0.98402777777777795" bottom="0.98402777777777795" header="0.51180555555555496" footer="0.51180555555555496"/>
  <pageSetup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18"/>
  <sheetViews>
    <sheetView zoomScale="120" zoomScaleNormal="120" workbookViewId="0">
      <selection activeCell="I19" sqref="I19"/>
    </sheetView>
  </sheetViews>
  <sheetFormatPr baseColWidth="10" defaultColWidth="11.5703125" defaultRowHeight="12.75" x14ac:dyDescent="0.2"/>
  <cols>
    <col min="1" max="2" width="12.28515625" customWidth="1"/>
    <col min="3" max="3" width="10.140625" customWidth="1"/>
    <col min="4" max="4" width="3" customWidth="1"/>
    <col min="5" max="5" width="16" customWidth="1"/>
    <col min="6" max="6" width="18" customWidth="1"/>
    <col min="7" max="7" width="8.5703125" customWidth="1"/>
    <col min="8" max="8" width="12.28515625" customWidth="1"/>
    <col min="9" max="257" width="9.140625" customWidth="1"/>
  </cols>
  <sheetData>
    <row r="9" spans="1:8" ht="12.75" customHeight="1" x14ac:dyDescent="0.2">
      <c r="A9" s="62" t="s">
        <v>32</v>
      </c>
      <c r="B9" s="62"/>
      <c r="C9" s="44" t="s">
        <v>33</v>
      </c>
      <c r="E9" s="45" t="s">
        <v>34</v>
      </c>
      <c r="F9" s="45" t="s">
        <v>35</v>
      </c>
      <c r="G9" s="45" t="s">
        <v>33</v>
      </c>
      <c r="H9" s="45" t="s">
        <v>36</v>
      </c>
    </row>
    <row r="10" spans="1:8" ht="12.75" customHeight="1" x14ac:dyDescent="0.2">
      <c r="A10" s="46">
        <v>0</v>
      </c>
      <c r="B10" s="47">
        <v>10000</v>
      </c>
      <c r="C10" s="48">
        <v>5.0000000000000001E-4</v>
      </c>
      <c r="E10" s="49">
        <v>1</v>
      </c>
      <c r="F10" s="50">
        <v>4500</v>
      </c>
      <c r="G10" s="51">
        <f>VLOOKUP(F10,$A$10:$C$15,3)</f>
        <v>5.0000000000000001E-4</v>
      </c>
      <c r="H10" s="52">
        <f>F10*G10</f>
        <v>2.25</v>
      </c>
    </row>
    <row r="11" spans="1:8" ht="12.75" customHeight="1" x14ac:dyDescent="0.2">
      <c r="A11" s="46">
        <v>10000.01</v>
      </c>
      <c r="B11" s="47">
        <v>20000</v>
      </c>
      <c r="C11" s="48">
        <v>0.1</v>
      </c>
      <c r="E11" s="53">
        <v>2</v>
      </c>
      <c r="F11" s="54">
        <v>45000</v>
      </c>
      <c r="G11" s="51">
        <f>VLOOKUP(F11,$A$10:$C$15,3)</f>
        <v>0.125</v>
      </c>
      <c r="H11" s="52">
        <f>F11*G11</f>
        <v>5625</v>
      </c>
    </row>
    <row r="12" spans="1:8" ht="12.75" customHeight="1" x14ac:dyDescent="0.2">
      <c r="A12" s="46">
        <v>20000.009999999998</v>
      </c>
      <c r="B12" s="47">
        <v>55000</v>
      </c>
      <c r="C12" s="48">
        <v>0.125</v>
      </c>
      <c r="E12" s="53">
        <v>3</v>
      </c>
      <c r="F12" s="54">
        <v>56342</v>
      </c>
      <c r="G12" s="51">
        <f>VLOOKUP(F12,$A$10:$C$15,3)</f>
        <v>0.15</v>
      </c>
      <c r="H12" s="52">
        <f>F12*G12</f>
        <v>8451.2999999999993</v>
      </c>
    </row>
    <row r="13" spans="1:8" ht="12.75" customHeight="1" x14ac:dyDescent="0.2">
      <c r="A13" s="46">
        <v>55000.01</v>
      </c>
      <c r="B13" s="47">
        <v>75000</v>
      </c>
      <c r="C13" s="48">
        <v>0.15</v>
      </c>
      <c r="E13" s="53">
        <v>4</v>
      </c>
      <c r="F13" s="54">
        <v>120000</v>
      </c>
      <c r="G13" s="51">
        <f>VLOOKUP(F13,$A$10:$C$15,3)</f>
        <v>0.25</v>
      </c>
      <c r="H13" s="52">
        <f>F13*G13</f>
        <v>30000</v>
      </c>
    </row>
    <row r="14" spans="1:8" ht="13.5" customHeight="1" x14ac:dyDescent="0.2">
      <c r="A14" s="46">
        <v>75000.009999999995</v>
      </c>
      <c r="B14" s="47">
        <v>100000</v>
      </c>
      <c r="C14" s="55">
        <v>0.22500000000000001</v>
      </c>
      <c r="E14" s="56">
        <v>5</v>
      </c>
      <c r="F14" s="57">
        <v>45000</v>
      </c>
      <c r="G14" s="51">
        <f>VLOOKUP(F14,$A$10:$C$15,3)</f>
        <v>0.125</v>
      </c>
      <c r="H14" s="52">
        <f>F14*G14</f>
        <v>5625</v>
      </c>
    </row>
    <row r="15" spans="1:8" ht="12.75" customHeight="1" x14ac:dyDescent="0.2">
      <c r="A15" s="58">
        <v>100000.01</v>
      </c>
      <c r="B15" s="58" t="s">
        <v>37</v>
      </c>
      <c r="C15" s="55">
        <v>0.25</v>
      </c>
    </row>
    <row r="17" spans="5:6" ht="12.75" customHeight="1" x14ac:dyDescent="0.2">
      <c r="E17" s="59" t="s">
        <v>38</v>
      </c>
      <c r="F17" s="60">
        <f>MAX(F10:F14)</f>
        <v>120000</v>
      </c>
    </row>
    <row r="18" spans="5:6" ht="12.75" customHeight="1" x14ac:dyDescent="0.2">
      <c r="E18" s="59" t="s">
        <v>39</v>
      </c>
      <c r="F18" s="60">
        <f>AVERAGE(F10:F14)</f>
        <v>54168.4</v>
      </c>
    </row>
  </sheetData>
  <mergeCells count="1">
    <mergeCell ref="A9:B9"/>
  </mergeCells>
  <pageMargins left="0.74791666666666701" right="0.74791666666666701" top="0.98402777777777795" bottom="0.9840277777777779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Temperaturas</vt:lpstr>
      <vt:lpstr>Examen</vt:lpstr>
      <vt:lpstr>Votos</vt:lpstr>
      <vt:lpstr>Inversionistas</vt:lpstr>
      <vt:lpstr>Fecha</vt:lpstr>
      <vt:lpstr>maxima</vt:lpstr>
      <vt:lpstr>menor</vt:lpstr>
      <vt:lpstr>minima</vt:lpstr>
      <vt:lpstr>promedio</vt:lpstr>
      <vt:lpstr>Temp</vt:lpstr>
      <vt:lpstr>Temperatura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ITAM</dc:creator>
  <dc:description/>
  <cp:lastModifiedBy>dario</cp:lastModifiedBy>
  <cp:revision>9</cp:revision>
  <cp:lastPrinted>1998-09-07T10:25:31Z</cp:lastPrinted>
  <dcterms:created xsi:type="dcterms:W3CDTF">1998-08-16T21:14:34Z</dcterms:created>
  <dcterms:modified xsi:type="dcterms:W3CDTF">2021-07-14T22:01:56Z</dcterms:modified>
  <dc:language>es-PE</dc:language>
</cp:coreProperties>
</file>