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autoCompressPictures="0"/>
  <mc:AlternateContent xmlns:mc="http://schemas.openxmlformats.org/markup-compatibility/2006">
    <mc:Choice Requires="x15">
      <x15ac:absPath xmlns:x15ac="http://schemas.microsoft.com/office/spreadsheetml/2010/11/ac" url="D:\Datos\VALIDACIONES\VALIDACIONES INTERNACIONAL\TURQUIA\"/>
    </mc:Choice>
  </mc:AlternateContent>
  <xr:revisionPtr revIDLastSave="0" documentId="13_ncr:1_{4A68D84A-EFC3-4154-A746-4DD1B5DF698C}" xr6:coauthVersionLast="41" xr6:coauthVersionMax="43" xr10:uidLastSave="{00000000-0000-0000-0000-000000000000}"/>
  <bookViews>
    <workbookView xWindow="-110" yWindow="-110" windowWidth="17620" windowHeight="11020" tabRatio="969" activeTab="2" xr2:uid="{00000000-000D-0000-FFFF-FFFF00000000}"/>
  </bookViews>
  <sheets>
    <sheet name="Tipo de Cambio BCE" sheetId="4" r:id="rId1"/>
    <sheet name="Refacturados Septiembre 2019" sheetId="29" r:id="rId2"/>
    <sheet name="Refacturados JULIO" sheetId="13" r:id="rId3"/>
    <sheet name="Refacturados JUNIO" sheetId="12" r:id="rId4"/>
    <sheet name="Refacturados MAYO" sheetId="11" r:id="rId5"/>
    <sheet name="Refacturados APRIL" sheetId="10" r:id="rId6"/>
    <sheet name="Refacturados MAR" sheetId="9" r:id="rId7"/>
    <sheet name="Refacturados FEB" sheetId="8" r:id="rId8"/>
    <sheet name="Refacturadas EN" sheetId="6" r:id="rId9"/>
    <sheet name="Refacturadas Dic" sheetId="5" r:id="rId10"/>
    <sheet name="Refacturadas Oct-Nov" sheetId="1" r:id="rId11"/>
  </sheets>
  <definedNames>
    <definedName name="_xlnm._FilterDatabase" localSheetId="9" hidden="1">'Refacturadas Dic'!$C$1:$L$20</definedName>
    <definedName name="_xlnm._FilterDatabase" localSheetId="10" hidden="1">'Refacturadas Oct-Nov'!$C$1:$L$2</definedName>
    <definedName name="_xlnm._FilterDatabase" localSheetId="6" hidden="1">'Refacturados MAR'!$C$1:$L$1</definedName>
    <definedName name="_xlnm._FilterDatabase" localSheetId="0" hidden="1">'Tipo de Cambio BCE'!$C$8:$D$72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01" i="13" l="1"/>
  <c r="L102" i="13"/>
  <c r="L103" i="13"/>
  <c r="K101" i="13"/>
  <c r="K102" i="13"/>
  <c r="K103" i="13"/>
  <c r="I103" i="13"/>
  <c r="I102" i="13" l="1"/>
  <c r="H100" i="13" l="1"/>
  <c r="I101" i="13" l="1"/>
  <c r="K100" i="13" l="1"/>
  <c r="L100" i="13" s="1"/>
  <c r="I100" i="13"/>
  <c r="L99" i="13" l="1"/>
  <c r="K99" i="13"/>
  <c r="I99" i="13"/>
  <c r="I98" i="13"/>
  <c r="H99" i="13"/>
  <c r="I95" i="13" l="1"/>
  <c r="I96" i="13"/>
  <c r="I97" i="13"/>
  <c r="H95" i="13"/>
  <c r="H96" i="13"/>
  <c r="H97" i="13"/>
  <c r="H98" i="13"/>
  <c r="K98" i="13" s="1"/>
  <c r="L98" i="13" s="1"/>
  <c r="K97" i="13" l="1"/>
  <c r="L97" i="13" s="1"/>
  <c r="H91" i="13" l="1"/>
  <c r="H92" i="13"/>
  <c r="K92" i="13" s="1"/>
  <c r="L92" i="13" s="1"/>
  <c r="H93" i="13"/>
  <c r="K93" i="13" s="1"/>
  <c r="L93" i="13" s="1"/>
  <c r="H94" i="13"/>
  <c r="K94" i="13" s="1"/>
  <c r="L94" i="13" s="1"/>
  <c r="K95" i="13"/>
  <c r="L95" i="13" s="1"/>
  <c r="K96" i="13"/>
  <c r="L96" i="13" s="1"/>
  <c r="K91" i="13"/>
  <c r="L91" i="13" s="1"/>
  <c r="I94" i="13"/>
  <c r="I93" i="13" l="1"/>
  <c r="I92" i="13"/>
  <c r="K87" i="13"/>
  <c r="L87" i="13" s="1"/>
  <c r="K88" i="13"/>
  <c r="L88" i="13" s="1"/>
  <c r="K89" i="13"/>
  <c r="L89" i="13" s="1"/>
  <c r="I88" i="13"/>
  <c r="I89" i="13"/>
  <c r="I90" i="13"/>
  <c r="I91" i="13"/>
  <c r="H90" i="13"/>
  <c r="K90" i="13" s="1"/>
  <c r="L90" i="13" s="1"/>
  <c r="I87" i="13"/>
  <c r="I86" i="13"/>
  <c r="H86" i="13"/>
  <c r="K86" i="13" s="1"/>
  <c r="L86" i="13" s="1"/>
  <c r="I84" i="13"/>
  <c r="I85" i="13"/>
  <c r="H84" i="13"/>
  <c r="K84" i="13" s="1"/>
  <c r="L84" i="13" s="1"/>
  <c r="H85" i="13"/>
  <c r="K85" i="13" s="1"/>
  <c r="L85" i="13" s="1"/>
  <c r="I83" i="13" l="1"/>
  <c r="H83" i="13"/>
  <c r="K83" i="13" s="1"/>
  <c r="L83" i="13" s="1"/>
  <c r="I82" i="13"/>
  <c r="H82" i="13"/>
  <c r="K82" i="13" s="1"/>
  <c r="L82" i="13" s="1"/>
  <c r="I81" i="13" l="1"/>
  <c r="H81" i="13"/>
  <c r="K81" i="13" s="1"/>
  <c r="L81" i="13" s="1"/>
  <c r="I80" i="13"/>
  <c r="H80" i="13"/>
  <c r="K80" i="13" s="1"/>
  <c r="L80" i="13" s="1"/>
  <c r="I79" i="13"/>
  <c r="H79" i="13"/>
  <c r="K79" i="13" s="1"/>
  <c r="L79" i="13" s="1"/>
  <c r="H78" i="13" l="1"/>
  <c r="K78" i="13" s="1"/>
  <c r="L78" i="13" s="1"/>
  <c r="I78" i="13"/>
  <c r="I77" i="13" l="1"/>
  <c r="H77" i="13"/>
  <c r="K77" i="13" s="1"/>
  <c r="L77" i="13" s="1"/>
  <c r="I76" i="13" l="1"/>
  <c r="H75" i="13"/>
  <c r="H76" i="13"/>
  <c r="K76" i="13" s="1"/>
  <c r="L76" i="13" s="1"/>
  <c r="K75" i="13" l="1"/>
  <c r="L75" i="13" s="1"/>
  <c r="I75" i="13"/>
  <c r="K74" i="13" l="1"/>
  <c r="L74" i="13" s="1"/>
  <c r="I74" i="13"/>
  <c r="K73" i="13" l="1"/>
  <c r="L73" i="13" s="1"/>
  <c r="I73" i="13"/>
  <c r="I72" i="13"/>
  <c r="I71" i="13"/>
  <c r="H71" i="13"/>
  <c r="K71" i="13" s="1"/>
  <c r="L71" i="13" s="1"/>
  <c r="K72" i="13"/>
  <c r="L72" i="13" s="1"/>
  <c r="I70" i="13" l="1"/>
  <c r="H70" i="13"/>
  <c r="K70" i="13" s="1"/>
  <c r="L70" i="13" s="1"/>
  <c r="I69" i="13" l="1"/>
  <c r="H69" i="13"/>
  <c r="K69" i="13" s="1"/>
  <c r="L69" i="13" s="1"/>
  <c r="I68" i="13" l="1"/>
  <c r="H68" i="13"/>
  <c r="K68" i="13" s="1"/>
  <c r="L68" i="13" s="1"/>
  <c r="H67" i="13" l="1"/>
  <c r="K67" i="13" s="1"/>
  <c r="L67" i="13" s="1"/>
  <c r="I67" i="13"/>
  <c r="H66" i="13"/>
  <c r="K66" i="13" s="1"/>
  <c r="L66" i="13" s="1"/>
  <c r="I66" i="13"/>
  <c r="H65" i="13" l="1"/>
  <c r="K65" i="13" s="1"/>
  <c r="L65" i="13" s="1"/>
  <c r="I65" i="13"/>
  <c r="I64" i="13"/>
  <c r="K59" i="13" l="1"/>
  <c r="H57" i="13"/>
  <c r="K57" i="13" s="1"/>
  <c r="H58" i="13"/>
  <c r="K58" i="13" s="1"/>
  <c r="H59" i="13"/>
  <c r="H60" i="13"/>
  <c r="K60" i="13" s="1"/>
  <c r="L60" i="13" s="1"/>
  <c r="H61" i="13"/>
  <c r="K61" i="13" s="1"/>
  <c r="L61" i="13" s="1"/>
  <c r="H62" i="13"/>
  <c r="K62" i="13" s="1"/>
  <c r="L62" i="13" s="1"/>
  <c r="H63" i="13"/>
  <c r="K63" i="13" s="1"/>
  <c r="L63" i="13" s="1"/>
  <c r="H64" i="13"/>
  <c r="K64" i="13" s="1"/>
  <c r="L64" i="13" s="1"/>
  <c r="I63" i="13"/>
  <c r="I62" i="13"/>
  <c r="I59" i="13"/>
  <c r="I60" i="13"/>
  <c r="I61" i="13"/>
  <c r="L59" i="13" l="1"/>
  <c r="L58" i="13"/>
  <c r="I58" i="13"/>
  <c r="L57" i="13"/>
  <c r="H56" i="13"/>
  <c r="K56" i="13" s="1"/>
  <c r="K54" i="13" l="1"/>
  <c r="L54" i="13" s="1"/>
  <c r="L56" i="13"/>
  <c r="I54" i="13"/>
  <c r="I55" i="13"/>
  <c r="I56" i="13"/>
  <c r="I57" i="13"/>
  <c r="K55" i="13"/>
  <c r="L55" i="13" s="1"/>
  <c r="H2" i="29" l="1"/>
  <c r="H53" i="13"/>
  <c r="H50" i="13"/>
  <c r="H51" i="13"/>
  <c r="H52" i="13"/>
  <c r="K53" i="13" l="1"/>
  <c r="L53" i="13" s="1"/>
  <c r="I53" i="13"/>
  <c r="I52" i="13" l="1"/>
  <c r="K52" i="13"/>
  <c r="L52" i="13" s="1"/>
  <c r="I51" i="13" l="1"/>
  <c r="K51" i="13"/>
  <c r="L51" i="13" s="1"/>
  <c r="K50" i="13" l="1"/>
  <c r="L50" i="13" s="1"/>
  <c r="I50" i="13"/>
  <c r="I49" i="13" l="1"/>
  <c r="H49" i="13"/>
  <c r="K49" i="13" s="1"/>
  <c r="L49" i="13" s="1"/>
  <c r="I48" i="13" l="1"/>
  <c r="H48" i="13"/>
  <c r="K48" i="13" s="1"/>
  <c r="L48" i="13" s="1"/>
  <c r="I47" i="13" l="1"/>
  <c r="H47" i="13"/>
  <c r="K47" i="13" s="1"/>
  <c r="L47" i="13" s="1"/>
  <c r="I45" i="13"/>
  <c r="I46" i="13"/>
  <c r="H45" i="13"/>
  <c r="K45" i="13" s="1"/>
  <c r="L45" i="13" s="1"/>
  <c r="H46" i="13"/>
  <c r="K46" i="13" s="1"/>
  <c r="L46" i="13" s="1"/>
  <c r="I44" i="13" l="1"/>
  <c r="H44" i="13"/>
  <c r="K44" i="13" s="1"/>
  <c r="L44" i="13" s="1"/>
  <c r="I43" i="13" l="1"/>
  <c r="H43" i="13"/>
  <c r="K43" i="13" s="1"/>
  <c r="L43" i="13" s="1"/>
  <c r="I42" i="13"/>
  <c r="H42" i="13"/>
  <c r="K42" i="13" s="1"/>
  <c r="L42" i="13" s="1"/>
  <c r="I41" i="13"/>
  <c r="H41" i="13"/>
  <c r="K41" i="13" s="1"/>
  <c r="L41" i="13" s="1"/>
  <c r="I39" i="13" l="1"/>
  <c r="I40" i="13"/>
  <c r="H39" i="13"/>
  <c r="K39" i="13" s="1"/>
  <c r="L39" i="13" s="1"/>
  <c r="H40" i="13"/>
  <c r="K40" i="13" s="1"/>
  <c r="L40" i="13" s="1"/>
  <c r="H38" i="13" l="1"/>
  <c r="K38" i="13" s="1"/>
  <c r="L38" i="13" s="1"/>
  <c r="I38" i="13"/>
  <c r="H37" i="13" l="1"/>
  <c r="K37" i="13" s="1"/>
  <c r="L37" i="13" s="1"/>
  <c r="I37" i="13"/>
  <c r="H36" i="13"/>
  <c r="K36" i="13" s="1"/>
  <c r="L36" i="13" s="1"/>
  <c r="I36" i="13"/>
  <c r="H35" i="13"/>
  <c r="K35" i="13" s="1"/>
  <c r="L35" i="13" s="1"/>
  <c r="I35" i="13"/>
  <c r="H34" i="13"/>
  <c r="K34" i="13" s="1"/>
  <c r="L34" i="13" s="1"/>
  <c r="I34" i="13"/>
  <c r="H33" i="13"/>
  <c r="K33" i="13" s="1"/>
  <c r="L33" i="13" s="1"/>
  <c r="I33" i="13"/>
  <c r="H32" i="13"/>
  <c r="K32" i="13" s="1"/>
  <c r="L32" i="13" s="1"/>
  <c r="I32" i="13"/>
  <c r="H31" i="13"/>
  <c r="K31" i="13" s="1"/>
  <c r="L31" i="13" s="1"/>
  <c r="I31" i="13"/>
  <c r="H30" i="13" l="1"/>
  <c r="K30" i="13" s="1"/>
  <c r="L30" i="13" s="1"/>
  <c r="I30" i="13"/>
  <c r="H29" i="13"/>
  <c r="K29" i="13" s="1"/>
  <c r="L29" i="13" s="1"/>
  <c r="I29" i="13"/>
  <c r="I28" i="13"/>
  <c r="H28" i="13"/>
  <c r="K28" i="13" s="1"/>
  <c r="L28" i="13" s="1"/>
  <c r="I27" i="13"/>
  <c r="H27" i="13"/>
  <c r="K27" i="13" s="1"/>
  <c r="L27" i="13" s="1"/>
  <c r="H26" i="13"/>
  <c r="K26" i="13" s="1"/>
  <c r="L26" i="13" s="1"/>
  <c r="I26" i="13"/>
  <c r="I25" i="13"/>
  <c r="H25" i="13"/>
  <c r="K25" i="13" s="1"/>
  <c r="L25" i="13" s="1"/>
  <c r="I24" i="13"/>
  <c r="H24" i="13"/>
  <c r="K24" i="13" s="1"/>
  <c r="L24" i="13" s="1"/>
  <c r="I23" i="13" l="1"/>
  <c r="H23" i="13"/>
  <c r="K23" i="13" s="1"/>
  <c r="L23" i="13" s="1"/>
  <c r="H22" i="13"/>
  <c r="K22" i="13" s="1"/>
  <c r="I22" i="13"/>
  <c r="I21" i="13"/>
  <c r="H19" i="13"/>
  <c r="K19" i="13" s="1"/>
  <c r="L19" i="13" s="1"/>
  <c r="H20" i="13"/>
  <c r="K20" i="13" s="1"/>
  <c r="L20" i="13" s="1"/>
  <c r="H21" i="13"/>
  <c r="K21" i="13" s="1"/>
  <c r="L21" i="13" s="1"/>
  <c r="I18" i="13"/>
  <c r="H18" i="13"/>
  <c r="K18" i="13" s="1"/>
  <c r="L18" i="13" s="1"/>
  <c r="I17" i="13"/>
  <c r="H17" i="13"/>
  <c r="K17" i="13" s="1"/>
  <c r="L17" i="13" s="1"/>
  <c r="I16" i="13"/>
  <c r="H16" i="13"/>
  <c r="K16" i="13" s="1"/>
  <c r="L16" i="13" s="1"/>
  <c r="I15" i="13"/>
  <c r="H15" i="13"/>
  <c r="K15" i="13" s="1"/>
  <c r="L15" i="13" s="1"/>
  <c r="I14" i="13"/>
  <c r="H14" i="13"/>
  <c r="K14" i="13" s="1"/>
  <c r="L14" i="13" s="1"/>
  <c r="I13" i="13"/>
  <c r="H13" i="13"/>
  <c r="K13" i="13" s="1"/>
  <c r="L13" i="13" s="1"/>
  <c r="I12" i="13"/>
  <c r="H12" i="13"/>
  <c r="K12" i="13" s="1"/>
  <c r="L12" i="13" s="1"/>
  <c r="I11" i="13"/>
  <c r="H11" i="13"/>
  <c r="K11" i="13" s="1"/>
  <c r="L11" i="13" s="1"/>
  <c r="I10" i="13"/>
  <c r="H10" i="13"/>
  <c r="K10" i="13" s="1"/>
  <c r="L10" i="13" s="1"/>
  <c r="I9" i="13"/>
  <c r="H9" i="13"/>
  <c r="K9" i="13" s="1"/>
  <c r="L9" i="13" s="1"/>
  <c r="I8" i="13"/>
  <c r="H8" i="13"/>
  <c r="K8" i="13" s="1"/>
  <c r="L8" i="13" s="1"/>
  <c r="I7" i="13"/>
  <c r="H7" i="13"/>
  <c r="K7" i="13" s="1"/>
  <c r="L7" i="13" s="1"/>
  <c r="I6" i="13"/>
  <c r="H6" i="13"/>
  <c r="K6" i="13" s="1"/>
  <c r="L6" i="13" s="1"/>
  <c r="I5" i="13"/>
  <c r="H5" i="13"/>
  <c r="K5" i="13" s="1"/>
  <c r="L5" i="13" s="1"/>
  <c r="I4" i="13"/>
  <c r="H4" i="13"/>
  <c r="K4" i="13" s="1"/>
  <c r="L4" i="13" s="1"/>
  <c r="I3" i="13"/>
  <c r="H3" i="13"/>
  <c r="K3" i="13" s="1"/>
  <c r="L3" i="13" s="1"/>
  <c r="I2" i="13"/>
  <c r="H2" i="13"/>
  <c r="K2" i="13" s="1"/>
  <c r="L2" i="13" s="1"/>
  <c r="H75" i="9"/>
  <c r="H76" i="9"/>
  <c r="H77" i="9"/>
  <c r="K77" i="9" s="1"/>
  <c r="H78" i="9"/>
  <c r="K78" i="9" s="1"/>
  <c r="H79" i="9"/>
  <c r="H80" i="9"/>
  <c r="K80" i="9" s="1"/>
  <c r="H81" i="9"/>
  <c r="K81" i="9" s="1"/>
  <c r="H82" i="9"/>
  <c r="H83" i="9"/>
  <c r="H84" i="9"/>
  <c r="H85" i="9"/>
  <c r="K85" i="9" s="1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71" i="9"/>
  <c r="K71" i="9" s="1"/>
  <c r="H72" i="9"/>
  <c r="K72" i="9" s="1"/>
  <c r="H73" i="9"/>
  <c r="H74" i="9"/>
  <c r="K74" i="9" s="1"/>
  <c r="H70" i="9"/>
  <c r="K73" i="9"/>
  <c r="K83" i="9"/>
  <c r="K84" i="9"/>
  <c r="H68" i="9"/>
  <c r="H69" i="9"/>
  <c r="K75" i="9"/>
  <c r="K76" i="9"/>
  <c r="K79" i="9"/>
  <c r="K82" i="9"/>
  <c r="H61" i="9"/>
  <c r="H63" i="9"/>
  <c r="H64" i="9"/>
  <c r="H65" i="9"/>
  <c r="H66" i="9"/>
  <c r="H67" i="9"/>
  <c r="H62" i="9"/>
  <c r="I20" i="13"/>
  <c r="I19" i="13"/>
  <c r="I29" i="12"/>
  <c r="H29" i="12"/>
  <c r="K29" i="12" s="1"/>
  <c r="L29" i="12" s="1"/>
  <c r="I28" i="12"/>
  <c r="H28" i="12"/>
  <c r="K28" i="12" s="1"/>
  <c r="L28" i="12" s="1"/>
  <c r="I27" i="12"/>
  <c r="H27" i="12"/>
  <c r="K27" i="12" s="1"/>
  <c r="L27" i="12" s="1"/>
  <c r="I26" i="12"/>
  <c r="H26" i="12"/>
  <c r="K26" i="12" s="1"/>
  <c r="L26" i="12" s="1"/>
  <c r="I25" i="12"/>
  <c r="H25" i="12"/>
  <c r="K25" i="12" s="1"/>
  <c r="L25" i="12" s="1"/>
  <c r="I24" i="12"/>
  <c r="H24" i="12"/>
  <c r="K24" i="12" s="1"/>
  <c r="L24" i="12" s="1"/>
  <c r="I23" i="12"/>
  <c r="H23" i="12"/>
  <c r="K23" i="12" s="1"/>
  <c r="L23" i="12" s="1"/>
  <c r="I22" i="12"/>
  <c r="H22" i="12"/>
  <c r="K22" i="12" s="1"/>
  <c r="L22" i="12" s="1"/>
  <c r="I21" i="12"/>
  <c r="H21" i="12"/>
  <c r="K21" i="12" s="1"/>
  <c r="L21" i="12" s="1"/>
  <c r="I20" i="12"/>
  <c r="H20" i="12"/>
  <c r="K20" i="12" s="1"/>
  <c r="L20" i="12" s="1"/>
  <c r="I19" i="12"/>
  <c r="H19" i="12"/>
  <c r="K19" i="12" s="1"/>
  <c r="L19" i="12" s="1"/>
  <c r="I18" i="12"/>
  <c r="H18" i="12"/>
  <c r="K18" i="12" s="1"/>
  <c r="L18" i="12" s="1"/>
  <c r="I17" i="12"/>
  <c r="H17" i="12"/>
  <c r="K17" i="12" s="1"/>
  <c r="L17" i="12" s="1"/>
  <c r="I16" i="12"/>
  <c r="H16" i="12"/>
  <c r="K16" i="12" s="1"/>
  <c r="L16" i="12" s="1"/>
  <c r="I15" i="12"/>
  <c r="H15" i="12"/>
  <c r="K15" i="12" s="1"/>
  <c r="L15" i="12" s="1"/>
  <c r="I14" i="12"/>
  <c r="H14" i="12"/>
  <c r="K14" i="12" s="1"/>
  <c r="L14" i="12" s="1"/>
  <c r="I13" i="12"/>
  <c r="H13" i="12"/>
  <c r="K13" i="12" s="1"/>
  <c r="L13" i="12" s="1"/>
  <c r="I12" i="12"/>
  <c r="H12" i="12"/>
  <c r="K12" i="12" s="1"/>
  <c r="L12" i="12" s="1"/>
  <c r="I11" i="12"/>
  <c r="H11" i="12"/>
  <c r="K11" i="12" s="1"/>
  <c r="L11" i="12" s="1"/>
  <c r="I10" i="12"/>
  <c r="H10" i="12"/>
  <c r="K10" i="12" s="1"/>
  <c r="L10" i="12" s="1"/>
  <c r="I9" i="12"/>
  <c r="H9" i="12"/>
  <c r="K9" i="12" s="1"/>
  <c r="L9" i="12" s="1"/>
  <c r="I8" i="12"/>
  <c r="H8" i="12"/>
  <c r="K8" i="12" s="1"/>
  <c r="L8" i="12" s="1"/>
  <c r="I7" i="12"/>
  <c r="H7" i="12"/>
  <c r="K7" i="12" s="1"/>
  <c r="L7" i="12" s="1"/>
  <c r="I6" i="12"/>
  <c r="H6" i="12"/>
  <c r="K6" i="12" s="1"/>
  <c r="L6" i="12" s="1"/>
  <c r="I5" i="12"/>
  <c r="H5" i="12"/>
  <c r="K5" i="12" s="1"/>
  <c r="L5" i="12" s="1"/>
  <c r="I4" i="12"/>
  <c r="H4" i="12"/>
  <c r="K4" i="12" s="1"/>
  <c r="L4" i="12" s="1"/>
  <c r="K3" i="12"/>
  <c r="L3" i="12" s="1"/>
  <c r="I3" i="12"/>
  <c r="I2" i="12"/>
  <c r="H2" i="12"/>
  <c r="K2" i="12" s="1"/>
  <c r="L2" i="12" s="1"/>
  <c r="H3" i="11"/>
  <c r="K3" i="11" s="1"/>
  <c r="L3" i="11" s="1"/>
  <c r="H4" i="11"/>
  <c r="K4" i="11" s="1"/>
  <c r="L4" i="11" s="1"/>
  <c r="H5" i="11"/>
  <c r="K5" i="11" s="1"/>
  <c r="L5" i="11" s="1"/>
  <c r="H6" i="11"/>
  <c r="K6" i="11" s="1"/>
  <c r="L6" i="11" s="1"/>
  <c r="H7" i="11"/>
  <c r="K7" i="11" s="1"/>
  <c r="L7" i="11" s="1"/>
  <c r="H8" i="11"/>
  <c r="K8" i="11" s="1"/>
  <c r="L8" i="11" s="1"/>
  <c r="H9" i="11"/>
  <c r="K9" i="11" s="1"/>
  <c r="L9" i="11" s="1"/>
  <c r="H10" i="11"/>
  <c r="K10" i="11" s="1"/>
  <c r="L10" i="11" s="1"/>
  <c r="H11" i="11"/>
  <c r="K11" i="11" s="1"/>
  <c r="L11" i="11" s="1"/>
  <c r="H12" i="11"/>
  <c r="K12" i="11" s="1"/>
  <c r="L12" i="11" s="1"/>
  <c r="H13" i="11"/>
  <c r="K13" i="11" s="1"/>
  <c r="L13" i="11" s="1"/>
  <c r="H14" i="11"/>
  <c r="K14" i="11" s="1"/>
  <c r="L14" i="11" s="1"/>
  <c r="H15" i="11"/>
  <c r="K15" i="11" s="1"/>
  <c r="L15" i="11" s="1"/>
  <c r="H16" i="11"/>
  <c r="K16" i="11" s="1"/>
  <c r="L16" i="11" s="1"/>
  <c r="H17" i="11"/>
  <c r="K17" i="11" s="1"/>
  <c r="L17" i="11" s="1"/>
  <c r="H18" i="11"/>
  <c r="K18" i="11" s="1"/>
  <c r="L18" i="11" s="1"/>
  <c r="H19" i="11"/>
  <c r="K19" i="11" s="1"/>
  <c r="L19" i="11" s="1"/>
  <c r="H20" i="11"/>
  <c r="K20" i="11" s="1"/>
  <c r="L20" i="11" s="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6" i="11"/>
  <c r="I5" i="11"/>
  <c r="I4" i="11"/>
  <c r="I3" i="11"/>
  <c r="I2" i="11"/>
  <c r="H2" i="11"/>
  <c r="K2" i="11" s="1"/>
  <c r="L2" i="11" s="1"/>
  <c r="H3" i="10"/>
  <c r="K3" i="10" s="1"/>
  <c r="L3" i="10" s="1"/>
  <c r="H4" i="10"/>
  <c r="K4" i="10" s="1"/>
  <c r="L4" i="10" s="1"/>
  <c r="H5" i="10"/>
  <c r="K5" i="10" s="1"/>
  <c r="L5" i="10" s="1"/>
  <c r="H6" i="10"/>
  <c r="K6" i="10" s="1"/>
  <c r="L6" i="10" s="1"/>
  <c r="H7" i="10"/>
  <c r="K7" i="10" s="1"/>
  <c r="L7" i="10" s="1"/>
  <c r="H8" i="10"/>
  <c r="K8" i="10" s="1"/>
  <c r="L8" i="10" s="1"/>
  <c r="H9" i="10"/>
  <c r="K9" i="10" s="1"/>
  <c r="L9" i="10" s="1"/>
  <c r="H10" i="10"/>
  <c r="K10" i="10" s="1"/>
  <c r="L10" i="10" s="1"/>
  <c r="H11" i="10"/>
  <c r="K11" i="10" s="1"/>
  <c r="L11" i="10" s="1"/>
  <c r="H12" i="10"/>
  <c r="K12" i="10" s="1"/>
  <c r="L12" i="10" s="1"/>
  <c r="H13" i="10"/>
  <c r="K13" i="10" s="1"/>
  <c r="L13" i="10" s="1"/>
  <c r="H14" i="10"/>
  <c r="K14" i="10" s="1"/>
  <c r="L14" i="10" s="1"/>
  <c r="H15" i="10"/>
  <c r="K15" i="10" s="1"/>
  <c r="L15" i="10" s="1"/>
  <c r="H16" i="10"/>
  <c r="K16" i="10" s="1"/>
  <c r="L16" i="10" s="1"/>
  <c r="H17" i="10"/>
  <c r="K17" i="10" s="1"/>
  <c r="L17" i="10" s="1"/>
  <c r="H18" i="10"/>
  <c r="K18" i="10" s="1"/>
  <c r="L18" i="10" s="1"/>
  <c r="H19" i="10"/>
  <c r="K19" i="10" s="1"/>
  <c r="L19" i="10" s="1"/>
  <c r="H20" i="10"/>
  <c r="K20" i="10" s="1"/>
  <c r="L20" i="10" s="1"/>
  <c r="H21" i="10"/>
  <c r="K21" i="10" s="1"/>
  <c r="L21" i="10" s="1"/>
  <c r="H22" i="10"/>
  <c r="K22" i="10" s="1"/>
  <c r="L22" i="10" s="1"/>
  <c r="H23" i="10"/>
  <c r="K23" i="10" s="1"/>
  <c r="L23" i="10" s="1"/>
  <c r="H24" i="10"/>
  <c r="K24" i="10" s="1"/>
  <c r="L24" i="10" s="1"/>
  <c r="H25" i="10"/>
  <c r="K25" i="10" s="1"/>
  <c r="L25" i="10" s="1"/>
  <c r="H26" i="10"/>
  <c r="K26" i="10" s="1"/>
  <c r="L26" i="10" s="1"/>
  <c r="H27" i="10"/>
  <c r="K27" i="10" s="1"/>
  <c r="L27" i="10" s="1"/>
  <c r="H28" i="10"/>
  <c r="K28" i="10" s="1"/>
  <c r="L28" i="10" s="1"/>
  <c r="H29" i="10"/>
  <c r="K29" i="10" s="1"/>
  <c r="L29" i="10" s="1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  <c r="I2" i="10"/>
  <c r="H2" i="10"/>
  <c r="K2" i="10" s="1"/>
  <c r="L2" i="10" s="1"/>
  <c r="I116" i="9"/>
  <c r="K115" i="9"/>
  <c r="L115" i="9" s="1"/>
  <c r="K116" i="9"/>
  <c r="L116" i="9" s="1"/>
  <c r="L22" i="13" l="1"/>
  <c r="I115" i="9"/>
  <c r="K114" i="9" l="1"/>
  <c r="L114" i="9" s="1"/>
  <c r="I114" i="9"/>
  <c r="I113" i="9"/>
  <c r="K113" i="9"/>
  <c r="L113" i="9" s="1"/>
  <c r="I112" i="9"/>
  <c r="K112" i="9"/>
  <c r="L112" i="9" s="1"/>
  <c r="K111" i="9"/>
  <c r="L111" i="9" s="1"/>
  <c r="I111" i="9"/>
  <c r="I110" i="9"/>
  <c r="I109" i="9"/>
  <c r="K110" i="9"/>
  <c r="L110" i="9" s="1"/>
  <c r="K109" i="9"/>
  <c r="L109" i="9" s="1"/>
  <c r="I108" i="9"/>
  <c r="K108" i="9"/>
  <c r="L108" i="9" s="1"/>
  <c r="K107" i="9"/>
  <c r="L107" i="9" s="1"/>
  <c r="I107" i="9"/>
  <c r="K106" i="9"/>
  <c r="L106" i="9" s="1"/>
  <c r="I106" i="9"/>
  <c r="K105" i="9"/>
  <c r="L105" i="9" s="1"/>
  <c r="I105" i="9"/>
  <c r="K104" i="9"/>
  <c r="L104" i="9" s="1"/>
  <c r="K103" i="9"/>
  <c r="L103" i="9" s="1"/>
  <c r="I104" i="9"/>
  <c r="I103" i="9"/>
  <c r="I102" i="9" l="1"/>
  <c r="K102" i="9"/>
  <c r="L102" i="9" s="1"/>
  <c r="K101" i="9" l="1"/>
  <c r="L101" i="9" s="1"/>
  <c r="I101" i="9"/>
  <c r="K100" i="9" l="1"/>
  <c r="L100" i="9" s="1"/>
  <c r="I100" i="9"/>
  <c r="I99" i="9" l="1"/>
  <c r="K99" i="9"/>
  <c r="L99" i="9" s="1"/>
  <c r="K98" i="9" l="1"/>
  <c r="L98" i="9" s="1"/>
  <c r="I98" i="9"/>
  <c r="I97" i="9" l="1"/>
  <c r="K97" i="9"/>
  <c r="L97" i="9" s="1"/>
  <c r="I96" i="9" l="1"/>
  <c r="K96" i="9"/>
  <c r="L96" i="9" s="1"/>
  <c r="I95" i="9"/>
  <c r="K95" i="9"/>
  <c r="L95" i="9" s="1"/>
  <c r="I94" i="9" l="1"/>
  <c r="K94" i="9"/>
  <c r="L94" i="9" s="1"/>
  <c r="I93" i="9" l="1"/>
  <c r="K93" i="9"/>
  <c r="L93" i="9" s="1"/>
  <c r="I92" i="9" l="1"/>
  <c r="K92" i="9"/>
  <c r="L92" i="9" s="1"/>
  <c r="I91" i="9" l="1"/>
  <c r="K91" i="9"/>
  <c r="L91" i="9" s="1"/>
  <c r="I90" i="9"/>
  <c r="K90" i="9"/>
  <c r="L90" i="9" s="1"/>
  <c r="K89" i="9" l="1"/>
  <c r="L89" i="9" s="1"/>
  <c r="I89" i="9"/>
  <c r="I88" i="9" l="1"/>
  <c r="K88" i="9"/>
  <c r="L88" i="9" s="1"/>
  <c r="I87" i="9" l="1"/>
  <c r="K87" i="9"/>
  <c r="L87" i="9" s="1"/>
  <c r="I86" i="9"/>
  <c r="K86" i="9"/>
  <c r="L86" i="9" s="1"/>
  <c r="I85" i="9"/>
  <c r="L85" i="9"/>
  <c r="I84" i="9"/>
  <c r="L84" i="9"/>
  <c r="I83" i="9"/>
  <c r="L83" i="9"/>
  <c r="I82" i="9"/>
  <c r="L82" i="9"/>
  <c r="I81" i="9"/>
  <c r="I80" i="9"/>
  <c r="I79" i="9"/>
  <c r="I78" i="9"/>
  <c r="I77" i="9"/>
  <c r="I76" i="9" l="1"/>
  <c r="I75" i="9"/>
  <c r="I74" i="9"/>
  <c r="I73" i="9"/>
  <c r="L72" i="9"/>
  <c r="L77" i="9"/>
  <c r="L78" i="9"/>
  <c r="L79" i="9"/>
  <c r="L80" i="9"/>
  <c r="L81" i="9"/>
  <c r="L71" i="9"/>
  <c r="L73" i="9"/>
  <c r="L74" i="9"/>
  <c r="L75" i="9"/>
  <c r="L76" i="9"/>
  <c r="I72" i="9"/>
  <c r="I70" i="9" l="1"/>
  <c r="I71" i="9"/>
  <c r="K68" i="9"/>
  <c r="L68" i="9" s="1"/>
  <c r="K69" i="9"/>
  <c r="L69" i="9" s="1"/>
  <c r="K70" i="9"/>
  <c r="L70" i="9" s="1"/>
  <c r="I64" i="9" l="1"/>
  <c r="I65" i="9"/>
  <c r="I66" i="9"/>
  <c r="I67" i="9"/>
  <c r="I68" i="9"/>
  <c r="I69" i="9"/>
  <c r="K64" i="9"/>
  <c r="L64" i="9" s="1"/>
  <c r="K65" i="9"/>
  <c r="L65" i="9" s="1"/>
  <c r="K66" i="9"/>
  <c r="L66" i="9" s="1"/>
  <c r="K67" i="9"/>
  <c r="L67" i="9" s="1"/>
  <c r="I60" i="9"/>
  <c r="I61" i="9"/>
  <c r="I62" i="9"/>
  <c r="I63" i="9"/>
  <c r="H60" i="9"/>
  <c r="K60" i="9" s="1"/>
  <c r="L60" i="9" s="1"/>
  <c r="K61" i="9"/>
  <c r="L61" i="9" s="1"/>
  <c r="K62" i="9"/>
  <c r="L62" i="9" s="1"/>
  <c r="K63" i="9"/>
  <c r="L63" i="9" s="1"/>
  <c r="I56" i="9" l="1"/>
  <c r="I57" i="9"/>
  <c r="I58" i="9"/>
  <c r="I59" i="9"/>
  <c r="H56" i="9"/>
  <c r="K56" i="9" s="1"/>
  <c r="L56" i="9" s="1"/>
  <c r="K57" i="9"/>
  <c r="L57" i="9" s="1"/>
  <c r="K58" i="9"/>
  <c r="L58" i="9" s="1"/>
  <c r="H59" i="9"/>
  <c r="K59" i="9" s="1"/>
  <c r="L59" i="9" s="1"/>
  <c r="I53" i="9" l="1"/>
  <c r="I54" i="9"/>
  <c r="I55" i="9"/>
  <c r="H52" i="9"/>
  <c r="H53" i="9"/>
  <c r="K53" i="9" s="1"/>
  <c r="H54" i="9"/>
  <c r="K54" i="9" s="1"/>
  <c r="L54" i="9" s="1"/>
  <c r="H55" i="9"/>
  <c r="K55" i="9" s="1"/>
  <c r="L55" i="9" s="1"/>
  <c r="I52" i="9" l="1"/>
  <c r="I51" i="9"/>
  <c r="I50" i="9"/>
  <c r="I49" i="9"/>
  <c r="I48" i="9"/>
  <c r="I47" i="9"/>
  <c r="I46" i="9"/>
  <c r="I45" i="9"/>
  <c r="I44" i="9"/>
  <c r="H38" i="9"/>
  <c r="K38" i="9" s="1"/>
  <c r="L38" i="9" s="1"/>
  <c r="H39" i="9"/>
  <c r="H40" i="9"/>
  <c r="K40" i="9" s="1"/>
  <c r="L40" i="9" s="1"/>
  <c r="H41" i="9"/>
  <c r="K41" i="9" s="1"/>
  <c r="L41" i="9" s="1"/>
  <c r="H42" i="9"/>
  <c r="K42" i="9" s="1"/>
  <c r="L42" i="9" s="1"/>
  <c r="H43" i="9"/>
  <c r="K43" i="9" s="1"/>
  <c r="L43" i="9" s="1"/>
  <c r="H44" i="9"/>
  <c r="K44" i="9" s="1"/>
  <c r="L44" i="9" s="1"/>
  <c r="H45" i="9"/>
  <c r="K45" i="9" s="1"/>
  <c r="L45" i="9" s="1"/>
  <c r="H46" i="9"/>
  <c r="K46" i="9" s="1"/>
  <c r="L46" i="9" s="1"/>
  <c r="H47" i="9"/>
  <c r="K47" i="9" s="1"/>
  <c r="L47" i="9" s="1"/>
  <c r="H48" i="9"/>
  <c r="K48" i="9" s="1"/>
  <c r="L48" i="9" s="1"/>
  <c r="H49" i="9"/>
  <c r="K49" i="9" s="1"/>
  <c r="L49" i="9" s="1"/>
  <c r="H50" i="9"/>
  <c r="K50" i="9" s="1"/>
  <c r="L50" i="9" s="1"/>
  <c r="H51" i="9"/>
  <c r="K51" i="9" s="1"/>
  <c r="L51" i="9" s="1"/>
  <c r="K52" i="9"/>
  <c r="L52" i="9" s="1"/>
  <c r="L53" i="9"/>
  <c r="I43" i="9"/>
  <c r="I42" i="9"/>
  <c r="I41" i="9"/>
  <c r="H37" i="9"/>
  <c r="I40" i="9"/>
  <c r="K39" i="9"/>
  <c r="L39" i="9" s="1"/>
  <c r="I39" i="9"/>
  <c r="I38" i="9"/>
  <c r="K37" i="9" l="1"/>
  <c r="L37" i="9" s="1"/>
  <c r="I37" i="9"/>
  <c r="I33" i="9"/>
  <c r="K33" i="9"/>
  <c r="L33" i="9" s="1"/>
  <c r="H34" i="9"/>
  <c r="K34" i="9" s="1"/>
  <c r="L34" i="9" s="1"/>
  <c r="H35" i="9"/>
  <c r="K35" i="9" s="1"/>
  <c r="L35" i="9" s="1"/>
  <c r="H36" i="9"/>
  <c r="K36" i="9" s="1"/>
  <c r="L36" i="9" s="1"/>
  <c r="K32" i="9"/>
  <c r="L32" i="9" s="1"/>
  <c r="I31" i="9"/>
  <c r="I32" i="9"/>
  <c r="I34" i="9"/>
  <c r="I35" i="9"/>
  <c r="I36" i="9"/>
  <c r="H30" i="9"/>
  <c r="K30" i="9" s="1"/>
  <c r="L30" i="9" s="1"/>
  <c r="H31" i="9"/>
  <c r="K31" i="9" s="1"/>
  <c r="L31" i="9" s="1"/>
  <c r="I30" i="9"/>
  <c r="I28" i="9"/>
  <c r="I29" i="9"/>
  <c r="H29" i="9"/>
  <c r="K29" i="9" s="1"/>
  <c r="L29" i="9" s="1"/>
  <c r="H28" i="9" l="1"/>
  <c r="K28" i="9" s="1"/>
  <c r="L28" i="9" s="1"/>
  <c r="I27" i="9"/>
  <c r="H27" i="9"/>
  <c r="K27" i="9" s="1"/>
  <c r="L27" i="9" s="1"/>
  <c r="I26" i="9"/>
  <c r="H26" i="9"/>
  <c r="K26" i="9" s="1"/>
  <c r="L26" i="9" s="1"/>
  <c r="I25" i="9"/>
  <c r="H25" i="9"/>
  <c r="K25" i="9" s="1"/>
  <c r="L25" i="9" s="1"/>
  <c r="H24" i="9" l="1"/>
  <c r="K24" i="9" s="1"/>
  <c r="L24" i="9" s="1"/>
  <c r="I24" i="9"/>
  <c r="I23" i="9"/>
  <c r="H23" i="9"/>
  <c r="K23" i="9" s="1"/>
  <c r="L23" i="9" s="1"/>
  <c r="I22" i="9" l="1"/>
  <c r="H22" i="9"/>
  <c r="K22" i="9" s="1"/>
  <c r="L22" i="9" s="1"/>
  <c r="I21" i="9" l="1"/>
  <c r="I20" i="9" l="1"/>
  <c r="I19" i="9" l="1"/>
  <c r="I18" i="9"/>
  <c r="I17" i="9" l="1"/>
  <c r="I16" i="9" l="1"/>
  <c r="I15" i="9"/>
  <c r="H8" i="9" l="1"/>
  <c r="H9" i="9"/>
  <c r="H10" i="9"/>
  <c r="H11" i="9"/>
  <c r="K11" i="9" s="1"/>
  <c r="L11" i="9" s="1"/>
  <c r="H12" i="9"/>
  <c r="K12" i="9" s="1"/>
  <c r="L12" i="9" s="1"/>
  <c r="H13" i="9"/>
  <c r="K13" i="9" s="1"/>
  <c r="L13" i="9" s="1"/>
  <c r="H14" i="9"/>
  <c r="K14" i="9" s="1"/>
  <c r="L14" i="9" s="1"/>
  <c r="H15" i="9"/>
  <c r="K15" i="9" s="1"/>
  <c r="L15" i="9" s="1"/>
  <c r="H16" i="9"/>
  <c r="K16" i="9" s="1"/>
  <c r="L16" i="9" s="1"/>
  <c r="H17" i="9"/>
  <c r="K17" i="9" s="1"/>
  <c r="L17" i="9" s="1"/>
  <c r="H18" i="9"/>
  <c r="K18" i="9" s="1"/>
  <c r="L18" i="9" s="1"/>
  <c r="H19" i="9"/>
  <c r="K19" i="9" s="1"/>
  <c r="L19" i="9" s="1"/>
  <c r="H20" i="9"/>
  <c r="K20" i="9" s="1"/>
  <c r="L20" i="9" s="1"/>
  <c r="H21" i="9"/>
  <c r="K21" i="9" s="1"/>
  <c r="L21" i="9" s="1"/>
  <c r="I14" i="9"/>
  <c r="I13" i="9"/>
  <c r="I12" i="9"/>
  <c r="I11" i="9"/>
  <c r="I10" i="9" l="1"/>
  <c r="I9" i="9"/>
  <c r="I8" i="9"/>
  <c r="I7" i="9"/>
  <c r="I5" i="9"/>
  <c r="I6" i="9"/>
  <c r="H3" i="9" l="1"/>
  <c r="K3" i="9" s="1"/>
  <c r="L3" i="9" s="1"/>
  <c r="H4" i="9"/>
  <c r="K4" i="9" s="1"/>
  <c r="L4" i="9" s="1"/>
  <c r="H5" i="9"/>
  <c r="K5" i="9" s="1"/>
  <c r="L5" i="9" s="1"/>
  <c r="H6" i="9"/>
  <c r="K6" i="9" s="1"/>
  <c r="L6" i="9" s="1"/>
  <c r="H7" i="9"/>
  <c r="K7" i="9" s="1"/>
  <c r="L7" i="9" s="1"/>
  <c r="K8" i="9"/>
  <c r="L8" i="9" s="1"/>
  <c r="K9" i="9"/>
  <c r="L9" i="9" s="1"/>
  <c r="K10" i="9"/>
  <c r="L10" i="9" s="1"/>
  <c r="H2" i="9"/>
  <c r="H3" i="8"/>
  <c r="H4" i="8"/>
  <c r="H5" i="8"/>
  <c r="H6" i="8"/>
  <c r="H7" i="8"/>
  <c r="H8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" i="8"/>
  <c r="I4" i="9"/>
  <c r="I3" i="9"/>
  <c r="I2" i="9"/>
  <c r="K2" i="9" l="1"/>
  <c r="L2" i="9" s="1"/>
  <c r="K25" i="8"/>
  <c r="L25" i="8" s="1"/>
  <c r="I25" i="8"/>
  <c r="K24" i="8" l="1"/>
  <c r="L24" i="8" s="1"/>
  <c r="I24" i="8"/>
  <c r="K23" i="8"/>
  <c r="L23" i="8" s="1"/>
  <c r="I23" i="8"/>
  <c r="K22" i="8" l="1"/>
  <c r="L22" i="8" s="1"/>
  <c r="I22" i="8"/>
  <c r="K21" i="8" l="1"/>
  <c r="L21" i="8" s="1"/>
  <c r="I21" i="8"/>
  <c r="K20" i="8" l="1"/>
  <c r="L20" i="8" s="1"/>
  <c r="I20" i="8"/>
  <c r="K19" i="8" l="1"/>
  <c r="L19" i="8" s="1"/>
  <c r="I19" i="8"/>
  <c r="K18" i="8" l="1"/>
  <c r="L18" i="8" s="1"/>
  <c r="I18" i="8"/>
  <c r="K17" i="8" l="1"/>
  <c r="L17" i="8" s="1"/>
  <c r="I17" i="8"/>
  <c r="K16" i="8"/>
  <c r="L16" i="8" s="1"/>
  <c r="I16" i="8"/>
  <c r="K15" i="8"/>
  <c r="L15" i="8" s="1"/>
  <c r="I15" i="8"/>
  <c r="K14" i="8"/>
  <c r="L14" i="8" s="1"/>
  <c r="I14" i="8"/>
  <c r="K13" i="8" l="1"/>
  <c r="L13" i="8" s="1"/>
  <c r="I13" i="8"/>
  <c r="K12" i="8"/>
  <c r="L12" i="8" s="1"/>
  <c r="I12" i="8"/>
  <c r="K11" i="8"/>
  <c r="L11" i="8" s="1"/>
  <c r="I11" i="8"/>
  <c r="K10" i="8" l="1"/>
  <c r="L10" i="8" s="1"/>
  <c r="I10" i="8"/>
  <c r="K9" i="8" l="1"/>
  <c r="L9" i="8" s="1"/>
  <c r="I9" i="8"/>
  <c r="I8" i="8" l="1"/>
  <c r="K8" i="8"/>
  <c r="L8" i="8" s="1"/>
  <c r="I7" i="8"/>
  <c r="K7" i="8"/>
  <c r="L7" i="8" s="1"/>
  <c r="I6" i="8" l="1"/>
  <c r="K6" i="8"/>
  <c r="L6" i="8" s="1"/>
  <c r="I5" i="8" l="1"/>
  <c r="K5" i="8"/>
  <c r="L5" i="8" s="1"/>
  <c r="I4" i="8" l="1"/>
  <c r="K4" i="8"/>
  <c r="L4" i="8" s="1"/>
  <c r="I3" i="8" l="1"/>
  <c r="K3" i="8"/>
  <c r="L3" i="8" s="1"/>
  <c r="I2" i="8" l="1"/>
  <c r="K2" i="8"/>
  <c r="L2" i="8" s="1"/>
  <c r="I37" i="6" l="1"/>
  <c r="H37" i="6"/>
  <c r="K37" i="6" s="1"/>
  <c r="L37" i="6" s="1"/>
  <c r="I36" i="6" l="1"/>
  <c r="H36" i="6"/>
  <c r="K36" i="6" s="1"/>
  <c r="L36" i="6" s="1"/>
  <c r="I35" i="6" l="1"/>
  <c r="H35" i="6"/>
  <c r="K35" i="6" s="1"/>
  <c r="L35" i="6" s="1"/>
  <c r="I34" i="6" l="1"/>
  <c r="H34" i="6"/>
  <c r="K34" i="6" s="1"/>
  <c r="L34" i="6" s="1"/>
  <c r="I33" i="6"/>
  <c r="H33" i="6"/>
  <c r="K33" i="6" s="1"/>
  <c r="L33" i="6" s="1"/>
  <c r="I32" i="6" l="1"/>
  <c r="H32" i="6"/>
  <c r="I31" i="6" l="1"/>
  <c r="I30" i="6" l="1"/>
  <c r="K32" i="6"/>
  <c r="L32" i="6" s="1"/>
  <c r="H29" i="6"/>
  <c r="K29" i="6" s="1"/>
  <c r="L29" i="6" s="1"/>
  <c r="H30" i="6"/>
  <c r="K30" i="6" s="1"/>
  <c r="L30" i="6" s="1"/>
  <c r="H31" i="6"/>
  <c r="K31" i="6" s="1"/>
  <c r="L31" i="6" s="1"/>
  <c r="I29" i="6"/>
  <c r="I28" i="6" l="1"/>
  <c r="H28" i="6"/>
  <c r="K28" i="6" s="1"/>
  <c r="L28" i="6" s="1"/>
  <c r="H27" i="6" l="1"/>
  <c r="K27" i="6" s="1"/>
  <c r="L27" i="6" s="1"/>
  <c r="I27" i="6"/>
  <c r="I26" i="6" l="1"/>
  <c r="H26" i="6"/>
  <c r="K26" i="6" s="1"/>
  <c r="L26" i="6" s="1"/>
  <c r="H25" i="6"/>
  <c r="K25" i="6" s="1"/>
  <c r="L25" i="6" s="1"/>
  <c r="I25" i="6"/>
  <c r="I24" i="6"/>
  <c r="H24" i="6"/>
  <c r="K24" i="6" s="1"/>
  <c r="L24" i="6" s="1"/>
  <c r="I23" i="6"/>
  <c r="H23" i="6"/>
  <c r="K23" i="6" s="1"/>
  <c r="L23" i="6" s="1"/>
  <c r="I22" i="6"/>
  <c r="K22" i="6"/>
  <c r="L22" i="6" s="1"/>
  <c r="I21" i="6"/>
  <c r="I17" i="6"/>
  <c r="I18" i="6"/>
  <c r="I19" i="6"/>
  <c r="I20" i="6"/>
  <c r="H16" i="6"/>
  <c r="K16" i="6" s="1"/>
  <c r="L16" i="6" s="1"/>
  <c r="H17" i="6"/>
  <c r="K17" i="6" s="1"/>
  <c r="L17" i="6" s="1"/>
  <c r="H18" i="6"/>
  <c r="K18" i="6" s="1"/>
  <c r="L18" i="6" s="1"/>
  <c r="H19" i="6"/>
  <c r="K19" i="6" s="1"/>
  <c r="L19" i="6" s="1"/>
  <c r="H20" i="6"/>
  <c r="K20" i="6" s="1"/>
  <c r="L20" i="6" s="1"/>
  <c r="H21" i="6"/>
  <c r="K21" i="6" s="1"/>
  <c r="L21" i="6" s="1"/>
  <c r="I16" i="6"/>
  <c r="K15" i="6"/>
  <c r="L15" i="6" s="1"/>
  <c r="K7" i="6"/>
  <c r="L7" i="6" s="1"/>
  <c r="I7" i="6"/>
  <c r="I8" i="6"/>
  <c r="I9" i="6"/>
  <c r="I10" i="6"/>
  <c r="I11" i="6"/>
  <c r="I12" i="6"/>
  <c r="I13" i="6"/>
  <c r="I14" i="6"/>
  <c r="I15" i="6"/>
  <c r="H8" i="6"/>
  <c r="K8" i="6" s="1"/>
  <c r="L8" i="6" s="1"/>
  <c r="H9" i="6"/>
  <c r="K9" i="6" s="1"/>
  <c r="L9" i="6" s="1"/>
  <c r="H10" i="6"/>
  <c r="K10" i="6" s="1"/>
  <c r="L10" i="6" s="1"/>
  <c r="H11" i="6"/>
  <c r="K11" i="6" s="1"/>
  <c r="L11" i="6" s="1"/>
  <c r="H12" i="6"/>
  <c r="K12" i="6" s="1"/>
  <c r="L12" i="6" s="1"/>
  <c r="H13" i="6"/>
  <c r="K13" i="6" s="1"/>
  <c r="L13" i="6" s="1"/>
  <c r="H14" i="6"/>
  <c r="K14" i="6" s="1"/>
  <c r="L14" i="6" s="1"/>
  <c r="I3" i="6"/>
  <c r="I4" i="6"/>
  <c r="I5" i="6"/>
  <c r="I6" i="6"/>
  <c r="H3" i="6"/>
  <c r="K3" i="6" s="1"/>
  <c r="L3" i="6" s="1"/>
  <c r="H4" i="6"/>
  <c r="K4" i="6" s="1"/>
  <c r="L4" i="6" s="1"/>
  <c r="H5" i="6"/>
  <c r="K5" i="6" s="1"/>
  <c r="L5" i="6" s="1"/>
  <c r="H6" i="6"/>
  <c r="K6" i="6" s="1"/>
  <c r="L6" i="6" s="1"/>
  <c r="I2" i="6" l="1"/>
  <c r="H2" i="6"/>
  <c r="K2" i="6" s="1"/>
  <c r="L2" i="6" s="1"/>
  <c r="I23" i="5" l="1"/>
  <c r="I24" i="5"/>
  <c r="H23" i="5"/>
  <c r="K23" i="5" s="1"/>
  <c r="L23" i="5" s="1"/>
  <c r="H24" i="5"/>
  <c r="K24" i="5" s="1"/>
  <c r="L24" i="5" s="1"/>
  <c r="I22" i="5" l="1"/>
  <c r="H22" i="5"/>
  <c r="K22" i="5" s="1"/>
  <c r="L22" i="5" s="1"/>
  <c r="H21" i="5"/>
  <c r="K21" i="5" s="1"/>
  <c r="L21" i="5" s="1"/>
  <c r="I21" i="5"/>
  <c r="H3" i="5" l="1"/>
  <c r="K3" i="5" s="1"/>
  <c r="L3" i="5" s="1"/>
  <c r="H4" i="5"/>
  <c r="K4" i="5" s="1"/>
  <c r="L4" i="5" s="1"/>
  <c r="H5" i="5"/>
  <c r="K5" i="5" s="1"/>
  <c r="L5" i="5" s="1"/>
  <c r="H6" i="5"/>
  <c r="K6" i="5" s="1"/>
  <c r="L6" i="5" s="1"/>
  <c r="H7" i="5"/>
  <c r="K7" i="5" s="1"/>
  <c r="L7" i="5" s="1"/>
  <c r="H8" i="5"/>
  <c r="K8" i="5" s="1"/>
  <c r="L8" i="5" s="1"/>
  <c r="H9" i="5"/>
  <c r="K9" i="5" s="1"/>
  <c r="L9" i="5" s="1"/>
  <c r="H10" i="5"/>
  <c r="K10" i="5" s="1"/>
  <c r="L10" i="5" s="1"/>
  <c r="H11" i="5"/>
  <c r="K11" i="5" s="1"/>
  <c r="L11" i="5" s="1"/>
  <c r="H12" i="5"/>
  <c r="K12" i="5" s="1"/>
  <c r="L12" i="5" s="1"/>
  <c r="H13" i="5"/>
  <c r="K13" i="5" s="1"/>
  <c r="L13" i="5" s="1"/>
  <c r="H14" i="5"/>
  <c r="K14" i="5" s="1"/>
  <c r="L14" i="5" s="1"/>
  <c r="H15" i="5"/>
  <c r="K15" i="5" s="1"/>
  <c r="L15" i="5" s="1"/>
  <c r="H16" i="5"/>
  <c r="K16" i="5" s="1"/>
  <c r="L16" i="5" s="1"/>
  <c r="H17" i="5"/>
  <c r="K17" i="5" s="1"/>
  <c r="L17" i="5" s="1"/>
  <c r="H18" i="5"/>
  <c r="K18" i="5" s="1"/>
  <c r="L18" i="5" s="1"/>
  <c r="H19" i="5"/>
  <c r="K19" i="5" s="1"/>
  <c r="L19" i="5" s="1"/>
  <c r="H20" i="5"/>
  <c r="K20" i="5" s="1"/>
  <c r="L20" i="5" s="1"/>
  <c r="H2" i="5"/>
  <c r="K2" i="5" s="1"/>
  <c r="L2" i="5" s="1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I2" i="5"/>
  <c r="H3" i="1" l="1"/>
  <c r="H4" i="1"/>
  <c r="H5" i="1"/>
  <c r="H6" i="1"/>
  <c r="H7" i="1"/>
  <c r="H8" i="1"/>
  <c r="H9" i="1"/>
  <c r="H10" i="1"/>
  <c r="H11" i="1"/>
  <c r="H12" i="1"/>
  <c r="H14" i="1"/>
  <c r="H15" i="1"/>
  <c r="H16" i="1"/>
  <c r="H18" i="1"/>
  <c r="H19" i="1"/>
  <c r="H20" i="1"/>
  <c r="H21" i="1"/>
  <c r="H22" i="1"/>
  <c r="H23" i="1"/>
  <c r="H24" i="1"/>
  <c r="H26" i="1"/>
  <c r="H27" i="1"/>
  <c r="H28" i="1"/>
  <c r="H29" i="1"/>
  <c r="H30" i="1"/>
  <c r="H31" i="1"/>
  <c r="H32" i="1"/>
  <c r="H33" i="1"/>
  <c r="H34" i="1"/>
  <c r="H35" i="1"/>
  <c r="H38" i="1"/>
  <c r="H40" i="1"/>
  <c r="H42" i="1"/>
  <c r="H41" i="1"/>
  <c r="H25" i="1"/>
  <c r="H17" i="1"/>
  <c r="H13" i="1"/>
  <c r="H36" i="1"/>
  <c r="H37" i="1"/>
  <c r="H39" i="1"/>
  <c r="H2" i="1"/>
  <c r="K39" i="1" l="1"/>
  <c r="L39" i="1" s="1"/>
  <c r="I39" i="1"/>
  <c r="I37" i="1"/>
  <c r="I36" i="1"/>
  <c r="K13" i="1" l="1"/>
  <c r="L13" i="1" s="1"/>
  <c r="K36" i="1"/>
  <c r="L36" i="1" s="1"/>
  <c r="K37" i="1"/>
  <c r="L37" i="1" s="1"/>
  <c r="I13" i="1"/>
  <c r="I17" i="1"/>
  <c r="K17" i="1"/>
  <c r="L17" i="1" s="1"/>
  <c r="K25" i="1"/>
  <c r="L25" i="1" s="1"/>
  <c r="I25" i="1"/>
  <c r="I41" i="1"/>
  <c r="K41" i="1"/>
  <c r="L41" i="1" s="1"/>
  <c r="K32" i="1" l="1"/>
  <c r="L32" i="1" s="1"/>
  <c r="I32" i="1"/>
  <c r="I30" i="1" l="1"/>
  <c r="K42" i="1" l="1"/>
  <c r="L42" i="1" s="1"/>
  <c r="K30" i="1"/>
  <c r="L30" i="1" s="1"/>
  <c r="I42" i="1"/>
  <c r="I24" i="1"/>
  <c r="I18" i="1"/>
  <c r="I23" i="1"/>
  <c r="I38" i="1" l="1"/>
  <c r="I34" i="1"/>
  <c r="I35" i="1"/>
  <c r="I20" i="1"/>
  <c r="I14" i="1"/>
  <c r="K40" i="1"/>
  <c r="K33" i="1"/>
  <c r="K38" i="1"/>
  <c r="L38" i="1" s="1"/>
  <c r="K34" i="1"/>
  <c r="L34" i="1" s="1"/>
  <c r="K35" i="1"/>
  <c r="K20" i="1"/>
  <c r="L20" i="1" s="1"/>
  <c r="K14" i="1"/>
  <c r="K23" i="1"/>
  <c r="L23" i="1" s="1"/>
  <c r="K18" i="1"/>
  <c r="L18" i="1" s="1"/>
  <c r="K24" i="1"/>
  <c r="L24" i="1" s="1"/>
  <c r="L14" i="1" l="1"/>
  <c r="L35" i="1"/>
  <c r="I15" i="1"/>
  <c r="I16" i="1"/>
  <c r="I22" i="1"/>
  <c r="I40" i="1"/>
  <c r="I33" i="1"/>
  <c r="L31" i="1"/>
  <c r="K15" i="1"/>
  <c r="L15" i="1" s="1"/>
  <c r="K16" i="1"/>
  <c r="L16" i="1" s="1"/>
  <c r="K22" i="1"/>
  <c r="L22" i="1" s="1"/>
  <c r="L40" i="1"/>
  <c r="L33" i="1"/>
  <c r="I31" i="1"/>
  <c r="I21" i="1"/>
  <c r="I5" i="1"/>
  <c r="I9" i="1"/>
  <c r="I29" i="1"/>
  <c r="I12" i="1"/>
  <c r="K21" i="1"/>
  <c r="L21" i="1" s="1"/>
  <c r="K5" i="1"/>
  <c r="L5" i="1" s="1"/>
  <c r="K9" i="1"/>
  <c r="L9" i="1" s="1"/>
  <c r="K29" i="1"/>
  <c r="L29" i="1" s="1"/>
  <c r="K12" i="1"/>
  <c r="L12" i="1" s="1"/>
  <c r="K28" i="1"/>
  <c r="L28" i="1" s="1"/>
  <c r="K4" i="1"/>
  <c r="L4" i="1" s="1"/>
  <c r="I4" i="1"/>
  <c r="I26" i="1"/>
  <c r="I3" i="1"/>
  <c r="I19" i="1"/>
  <c r="I10" i="1"/>
  <c r="I2" i="1"/>
  <c r="I27" i="1"/>
  <c r="I7" i="1"/>
  <c r="I11" i="1"/>
  <c r="I8" i="1"/>
  <c r="I28" i="1"/>
  <c r="K26" i="1"/>
  <c r="L26" i="1" s="1"/>
  <c r="K3" i="1"/>
  <c r="L3" i="1" s="1"/>
  <c r="K19" i="1"/>
  <c r="L19" i="1" s="1"/>
  <c r="K10" i="1"/>
  <c r="L10" i="1" s="1"/>
  <c r="K2" i="1"/>
  <c r="L2" i="1" s="1"/>
  <c r="K27" i="1"/>
  <c r="L27" i="1" s="1"/>
  <c r="K7" i="1"/>
  <c r="L7" i="1" s="1"/>
  <c r="K11" i="1"/>
  <c r="L11" i="1" s="1"/>
  <c r="K8" i="1"/>
  <c r="L8" i="1" s="1"/>
  <c r="K6" i="1" l="1"/>
  <c r="L6" i="1" s="1"/>
  <c r="I6" i="1"/>
  <c r="K2" i="29"/>
  <c r="G2" i="29"/>
  <c r="J2" i="29"/>
</calcChain>
</file>

<file path=xl/sharedStrings.xml><?xml version="1.0" encoding="utf-8"?>
<sst xmlns="http://schemas.openxmlformats.org/spreadsheetml/2006/main" count="1648" uniqueCount="950">
  <si>
    <t>Cliente</t>
  </si>
  <si>
    <t>Nº Patente</t>
  </si>
  <si>
    <t>Tasa oficial</t>
  </si>
  <si>
    <t>Fecha factura</t>
  </si>
  <si>
    <t>Importe Destek</t>
  </si>
  <si>
    <t>Importe correcto</t>
  </si>
  <si>
    <t>Diferencia</t>
  </si>
  <si>
    <t>Nº Factura</t>
  </si>
  <si>
    <t>BSH</t>
  </si>
  <si>
    <t>Data Source in SDW: http://sdw.ecb.europa.eu/browseTable.do?node=qview&amp;SERIES_KEY=120.EXR.D.TRY.EUR.SP00.A&amp;start=01-01-2015&amp;end=05-10-2018&amp;submitOptions.x=0&amp;submitOptions.y=0&amp;trans=N&amp;q=&amp;type=</t>
  </si>
  <si>
    <t>,EXR.D.TRY.EUR.SP00.A</t>
  </si>
  <si>
    <t>,"ECB reference exchange rate, Turkish lira/Euro, 2:15 pm (C.E.T.)"</t>
  </si>
  <si>
    <t>Collection:,Average of observations through period (A)</t>
  </si>
  <si>
    <t>Period\Unit:,[Turkish lira ]</t>
  </si>
  <si>
    <t>2018-10-02,6.9419</t>
  </si>
  <si>
    <t>2018-10-01,6.9080</t>
  </si>
  <si>
    <t>2018-09-28,6.9650</t>
  </si>
  <si>
    <t>2018-09-27,7.0415</t>
  </si>
  <si>
    <t>2018-09-26,7.1820</t>
  </si>
  <si>
    <t>2018-09-25,7.2323</t>
  </si>
  <si>
    <t>2018-09-24,7.3093</t>
  </si>
  <si>
    <t>2018-09-21,7.3935</t>
  </si>
  <si>
    <t>2018-09-20,7.4320</t>
  </si>
  <si>
    <t>2018-09-19,7.3236</t>
  </si>
  <si>
    <t>2018-09-18,7.5053</t>
  </si>
  <si>
    <t>2018-09-17,7.3332</t>
  </si>
  <si>
    <t>2018-09-14,7.1474</t>
  </si>
  <si>
    <t>2018-09-13,7.2068</t>
  </si>
  <si>
    <t>2018-09-12,7.3781</t>
  </si>
  <si>
    <t>2018-09-11,7.4953</t>
  </si>
  <si>
    <t>2018-09-10,7.4763</t>
  </si>
  <si>
    <t>2018-09-07,7.4772</t>
  </si>
  <si>
    <t>2018-09-06,7.6282</t>
  </si>
  <si>
    <t>2018-09-05,7.7240</t>
  </si>
  <si>
    <t>2018-09-04,7.7188</t>
  </si>
  <si>
    <t>2018-09-03,7.7104</t>
  </si>
  <si>
    <t>2018-08-31,7.6386</t>
  </si>
  <si>
    <t>2018-08-30,7.8560</t>
  </si>
  <si>
    <t>2018-08-29,7.5236</t>
  </si>
  <si>
    <t>2018-08-28,7.3316</t>
  </si>
  <si>
    <t>2018-08-27,7.2082</t>
  </si>
  <si>
    <t>2018-08-24,7.0204</t>
  </si>
  <si>
    <t>2018-08-23,7.0273</t>
  </si>
  <si>
    <t>2018-08-22,7.0071</t>
  </si>
  <si>
    <t>2018-08-21,7.0657</t>
  </si>
  <si>
    <t>2018-08-20,6.9863</t>
  </si>
  <si>
    <t>2018-08-17,7.0282</t>
  </si>
  <si>
    <t>2018-08-16,6.6368</t>
  </si>
  <si>
    <t>2018-08-15,6.9375</t>
  </si>
  <si>
    <t>2018-08-14,7.4283</t>
  </si>
  <si>
    <t>2018-08-13,7.8651</t>
  </si>
  <si>
    <t>2018-08-10,6.9309</t>
  </si>
  <si>
    <t>2018-08-09,6.2639</t>
  </si>
  <si>
    <t>2018-08-08,6.1257</t>
  </si>
  <si>
    <t>2018-08-07,6.1448</t>
  </si>
  <si>
    <t>2018-08-06,5.9627</t>
  </si>
  <si>
    <t>2018-08-03,5.8958</t>
  </si>
  <si>
    <t>2018-08-02,5.8720</t>
  </si>
  <si>
    <t>2018-08-01,5.7654</t>
  </si>
  <si>
    <t>Tipo de cambio Destek</t>
  </si>
  <si>
    <t>Tipo de cambio BCE</t>
  </si>
  <si>
    <t>2018-001628</t>
  </si>
  <si>
    <t>1 917 480</t>
  </si>
  <si>
    <t>2018-002050</t>
  </si>
  <si>
    <t>3 169 213</t>
  </si>
  <si>
    <t>2018-001598</t>
  </si>
  <si>
    <t>2 096 979</t>
  </si>
  <si>
    <t>2018-001884</t>
  </si>
  <si>
    <t>2 822 442</t>
  </si>
  <si>
    <t>2018-001686</t>
  </si>
  <si>
    <t>2 158 350</t>
  </si>
  <si>
    <t>2018-001564</t>
  </si>
  <si>
    <t>2 761 075</t>
  </si>
  <si>
    <t>2018-002042</t>
  </si>
  <si>
    <t>2 417 409</t>
  </si>
  <si>
    <t>2018-001629</t>
  </si>
  <si>
    <t>2 894 250</t>
  </si>
  <si>
    <t>2018-001681</t>
  </si>
  <si>
    <t>2 469 178</t>
  </si>
  <si>
    <t>2018-0016331</t>
  </si>
  <si>
    <t>2 040 015</t>
  </si>
  <si>
    <t>2018-002023</t>
  </si>
  <si>
    <t>2 405 218</t>
  </si>
  <si>
    <t>2018-001596</t>
  </si>
  <si>
    <t>2 220 446</t>
  </si>
  <si>
    <t>2018-001974</t>
  </si>
  <si>
    <t>2 880 385</t>
  </si>
  <si>
    <t>2018-001593</t>
  </si>
  <si>
    <t>2 318 794</t>
  </si>
  <si>
    <t>2018-001630</t>
  </si>
  <si>
    <t>2 131 125</t>
  </si>
  <si>
    <t>2018-002043</t>
  </si>
  <si>
    <t>2 265 875</t>
  </si>
  <si>
    <t>2018-001682</t>
  </si>
  <si>
    <t>2 379 965</t>
  </si>
  <si>
    <t>2018-001859</t>
  </si>
  <si>
    <t>2 906 888</t>
  </si>
  <si>
    <t>2018-001858</t>
  </si>
  <si>
    <t>2 427 708</t>
  </si>
  <si>
    <t>2018-001855</t>
  </si>
  <si>
    <t>1 672 283</t>
  </si>
  <si>
    <t>2018-001973</t>
  </si>
  <si>
    <t>2 991 444</t>
  </si>
  <si>
    <t>2018-002315</t>
  </si>
  <si>
    <t>1 466 337</t>
  </si>
  <si>
    <t>2018-002240</t>
  </si>
  <si>
    <t>2 743 590</t>
  </si>
  <si>
    <t>2018-002294</t>
  </si>
  <si>
    <t>2 952 819</t>
  </si>
  <si>
    <t>2018-002250</t>
  </si>
  <si>
    <t>1 431 668</t>
  </si>
  <si>
    <t>2018-002251</t>
  </si>
  <si>
    <t>1 917 472</t>
  </si>
  <si>
    <t>2018-001939</t>
  </si>
  <si>
    <t>2 465 402</t>
  </si>
  <si>
    <t>2018-001727</t>
  </si>
  <si>
    <t>2 808 631</t>
  </si>
  <si>
    <t>2018-001971</t>
  </si>
  <si>
    <t>3 077 744</t>
  </si>
  <si>
    <t>2018-001880</t>
  </si>
  <si>
    <t>3 191 779</t>
  </si>
  <si>
    <t>2018-001972</t>
  </si>
  <si>
    <t>3 126 762</t>
  </si>
  <si>
    <t>2018-002336</t>
  </si>
  <si>
    <t>2 218 986</t>
  </si>
  <si>
    <t>2018-002021</t>
  </si>
  <si>
    <t>2 469 204</t>
  </si>
  <si>
    <t>2018-002180</t>
  </si>
  <si>
    <t>3 052 876</t>
  </si>
  <si>
    <t>2018-002314</t>
  </si>
  <si>
    <t>2 516 726</t>
  </si>
  <si>
    <t>2018-001999</t>
  </si>
  <si>
    <t>2 568 071</t>
  </si>
  <si>
    <t>2018-001857</t>
  </si>
  <si>
    <t>3 084 063</t>
  </si>
  <si>
    <t>2018-001685</t>
  </si>
  <si>
    <t>3 114 268</t>
  </si>
  <si>
    <t>2018-002093</t>
  </si>
  <si>
    <t>2018-002032</t>
  </si>
  <si>
    <t>1 182 143</t>
  </si>
  <si>
    <t>2 464 927</t>
  </si>
  <si>
    <t>2018-002142</t>
  </si>
  <si>
    <t>2 292 990</t>
  </si>
  <si>
    <t>2018-002033</t>
  </si>
  <si>
    <t>2 307 830</t>
  </si>
  <si>
    <t>2018-002081</t>
  </si>
  <si>
    <t>2 154 457</t>
  </si>
  <si>
    <t>2018-002031</t>
  </si>
  <si>
    <t>2 464 929</t>
  </si>
  <si>
    <t>2018-002092</t>
  </si>
  <si>
    <t>2 492 619</t>
  </si>
  <si>
    <t>2018-002069</t>
  </si>
  <si>
    <t>2 856 048</t>
  </si>
  <si>
    <t>2018-002061</t>
  </si>
  <si>
    <t>2 021 709</t>
  </si>
  <si>
    <t>2018-002044</t>
  </si>
  <si>
    <t>2 463 584</t>
  </si>
  <si>
    <t>2018-002199</t>
  </si>
  <si>
    <t>1 726 884</t>
  </si>
  <si>
    <t>2018-002432</t>
  </si>
  <si>
    <t>2 758 718</t>
  </si>
  <si>
    <t>2018-002411</t>
  </si>
  <si>
    <t>2 761 231</t>
  </si>
  <si>
    <t>2018-002137</t>
  </si>
  <si>
    <t>1 747 435</t>
  </si>
  <si>
    <t>2018-002390</t>
  </si>
  <si>
    <t>3 112 761</t>
  </si>
  <si>
    <t>2018-002041</t>
  </si>
  <si>
    <t>2 473 663</t>
  </si>
  <si>
    <t>2018-002134</t>
  </si>
  <si>
    <t>2 275 017</t>
  </si>
  <si>
    <t>2018-00887</t>
  </si>
  <si>
    <t>Miele</t>
  </si>
  <si>
    <t>2 798 995</t>
  </si>
  <si>
    <t>2018-00952</t>
  </si>
  <si>
    <t>3 196 556</t>
  </si>
  <si>
    <t>2018-12-28,6.0400</t>
  </si>
  <si>
    <t>2018-12-27,6.0067</t>
  </si>
  <si>
    <t>2018-12-24,6.0480</t>
  </si>
  <si>
    <t>2018-12-21,6.0546</t>
  </si>
  <si>
    <t>2018-12-20,6.0319</t>
  </si>
  <si>
    <t>2018-12-19,6.0860</t>
  </si>
  <si>
    <t>2018-12-18,6.0782</t>
  </si>
  <si>
    <t>2018-12-17,6.0958</t>
  </si>
  <si>
    <t>2018-12-14,6.0799</t>
  </si>
  <si>
    <t>2018-12-13,6.0968</t>
  </si>
  <si>
    <t>2018-12-12,6.0893</t>
  </si>
  <si>
    <t>2018-12-11,6.1295</t>
  </si>
  <si>
    <t>2018-12-10,6.0499</t>
  </si>
  <si>
    <t>2018-12-07,6.0619</t>
  </si>
  <si>
    <t>2018-12-06,6.0947</t>
  </si>
  <si>
    <t>2018-12-05,6.0453</t>
  </si>
  <si>
    <t>2018-12-04,6.1035</t>
  </si>
  <si>
    <t>2018-12-03,5.9460</t>
  </si>
  <si>
    <t>2018-11-30,5.8753</t>
  </si>
  <si>
    <t>2018-11-29,5.8747</t>
  </si>
  <si>
    <t>2018-11-28,5.9268</t>
  </si>
  <si>
    <t>2018-10-30,6.2613</t>
  </si>
  <si>
    <t>2018-10-29,6.3105</t>
  </si>
  <si>
    <t>2018-10-26,6.3949</t>
  </si>
  <si>
    <t>2018-10-25,6.4446</t>
  </si>
  <si>
    <t>2018-10-24,6.4991</t>
  </si>
  <si>
    <t>2018-10-23,6.6227</t>
  </si>
  <si>
    <t>2018-10-22,6.5090</t>
  </si>
  <si>
    <t>2018-10-19,6.4544</t>
  </si>
  <si>
    <t>2018-10-18,6.4190</t>
  </si>
  <si>
    <t>2018-10-17,6.5818</t>
  </si>
  <si>
    <t>2018-10-16,6.7070</t>
  </si>
  <si>
    <t>2018-10-15,6.6860</t>
  </si>
  <si>
    <t>2018-10-12,6.8020</t>
  </si>
  <si>
    <t>2018-10-11,6.9401</t>
  </si>
  <si>
    <t>2018-10-10,6.9886</t>
  </si>
  <si>
    <t>2018-10-09,7.0183</t>
  </si>
  <si>
    <t>2018-10-08,7.0434</t>
  </si>
  <si>
    <t>2018-10-05,7.0963</t>
  </si>
  <si>
    <t>2018-10-04,7.0525</t>
  </si>
  <si>
    <t>2018-10-03,7.0058</t>
  </si>
  <si>
    <t>2018-11-27,5.9313</t>
  </si>
  <si>
    <t>2018-11-26,5.9459</t>
  </si>
  <si>
    <t>2018-11-23,5.9992</t>
  </si>
  <si>
    <t>2018-11-22,6.0336</t>
  </si>
  <si>
    <t>2018-11-21,6.0888</t>
  </si>
  <si>
    <t>2018-11-20,6.1203</t>
  </si>
  <si>
    <t>2018-11-19,6.0735</t>
  </si>
  <si>
    <t>2018-11-16,6.0754</t>
  </si>
  <si>
    <t>2018-11-15,6.1047</t>
  </si>
  <si>
    <t>2018-11-14,6.1725</t>
  </si>
  <si>
    <t>2018-11-13,6.1857</t>
  </si>
  <si>
    <t>2018-11-12,6.1282</t>
  </si>
  <si>
    <t>2018-11-09,6.2261</t>
  </si>
  <si>
    <t>2018-11-08,6.1926</t>
  </si>
  <si>
    <t>2018-11-07,6.1357</t>
  </si>
  <si>
    <t>2018-11-06,6.1246</t>
  </si>
  <si>
    <t>2018-11-05,6.1783</t>
  </si>
  <si>
    <t>2018-11-02,6.2539</t>
  </si>
  <si>
    <t>2018-11-01,6.3245</t>
  </si>
  <si>
    <t>2018-00975</t>
  </si>
  <si>
    <t>2 769 658</t>
  </si>
  <si>
    <t>2018-00937</t>
  </si>
  <si>
    <t>3 170 440</t>
  </si>
  <si>
    <t>2018-0002151</t>
  </si>
  <si>
    <t>2 274 492</t>
  </si>
  <si>
    <t>2018-002080</t>
  </si>
  <si>
    <t>3 172 372</t>
  </si>
  <si>
    <t>2018-00987</t>
  </si>
  <si>
    <t>Phoenix Contact 
CT GmbH</t>
  </si>
  <si>
    <t>2 824 775</t>
  </si>
  <si>
    <t>2018-002168</t>
  </si>
  <si>
    <t>2 596 734</t>
  </si>
  <si>
    <t>2018-002201</t>
  </si>
  <si>
    <t>2 486 839</t>
  </si>
  <si>
    <t>2018-002167</t>
  </si>
  <si>
    <t>2 486 840</t>
  </si>
  <si>
    <t>2018-002286</t>
  </si>
  <si>
    <t>2 328 460</t>
  </si>
  <si>
    <t>2018-002282</t>
  </si>
  <si>
    <t>3 220 796</t>
  </si>
  <si>
    <t>2018-002285</t>
  </si>
  <si>
    <t>2 489 297</t>
  </si>
  <si>
    <t>2018-002175</t>
  </si>
  <si>
    <t>2 926 068</t>
  </si>
  <si>
    <t>2018-002270</t>
  </si>
  <si>
    <t>2 473 800</t>
  </si>
  <si>
    <t>2018-002255</t>
  </si>
  <si>
    <t>2 606 300</t>
  </si>
  <si>
    <t>2018-002297</t>
  </si>
  <si>
    <t>2 295 903</t>
  </si>
  <si>
    <t>2018-002365</t>
  </si>
  <si>
    <t>2 156 123</t>
  </si>
  <si>
    <t>2018-002249</t>
  </si>
  <si>
    <t>2 494 288</t>
  </si>
  <si>
    <t>2018-002260</t>
  </si>
  <si>
    <t>2 118 596</t>
  </si>
  <si>
    <t>2018-002252</t>
  </si>
  <si>
    <t>2 467 658</t>
  </si>
  <si>
    <t>2018-002248</t>
  </si>
  <si>
    <t>2 956 725</t>
  </si>
  <si>
    <t>2018-002600</t>
  </si>
  <si>
    <t>2 464 932</t>
  </si>
  <si>
    <t>2018-002208</t>
  </si>
  <si>
    <t xml:space="preserve">BSH </t>
  </si>
  <si>
    <t>2 550 486</t>
  </si>
  <si>
    <t>2018-002239</t>
  </si>
  <si>
    <t>2 602 553</t>
  </si>
  <si>
    <t>2018-002236</t>
  </si>
  <si>
    <t>1 623 159</t>
  </si>
  <si>
    <t>2019-00007</t>
  </si>
  <si>
    <t>2 778 527</t>
  </si>
  <si>
    <t>2018-002319</t>
  </si>
  <si>
    <t>2 922 367</t>
  </si>
  <si>
    <t>2018-002293</t>
  </si>
  <si>
    <t>2 562 483</t>
  </si>
  <si>
    <t>2018-002474</t>
  </si>
  <si>
    <t>2 701 361</t>
  </si>
  <si>
    <t>2018-002539</t>
  </si>
  <si>
    <t>3 169 839</t>
  </si>
  <si>
    <t>2018-002296</t>
  </si>
  <si>
    <t>3 191 637</t>
  </si>
  <si>
    <t>2018-002342</t>
  </si>
  <si>
    <t>1 920 103</t>
  </si>
  <si>
    <t>2018-002588</t>
  </si>
  <si>
    <t>3 201 386</t>
  </si>
  <si>
    <t>2018-002295</t>
  </si>
  <si>
    <t>2 748 370</t>
  </si>
  <si>
    <t>2018-001020</t>
  </si>
  <si>
    <t>2 711 413</t>
  </si>
  <si>
    <t>2018-002413</t>
  </si>
  <si>
    <t>2 104 821</t>
  </si>
  <si>
    <t>2018-002374</t>
  </si>
  <si>
    <t>2 986 923</t>
  </si>
  <si>
    <t>2018-002349</t>
  </si>
  <si>
    <t>3 084 323</t>
  </si>
  <si>
    <t>2018-002472</t>
  </si>
  <si>
    <t>3 003 581</t>
  </si>
  <si>
    <t>2018-002375</t>
  </si>
  <si>
    <t>3 173 206</t>
  </si>
  <si>
    <t>2019-000182</t>
  </si>
  <si>
    <t>3 291 043</t>
  </si>
  <si>
    <t>2019-02-12,5.9365</t>
  </si>
  <si>
    <t>2019-02-11,5.9588</t>
  </si>
  <si>
    <t>2019-02-08,5.9488</t>
  </si>
  <si>
    <t>2019-02-07,5.9706</t>
  </si>
  <si>
    <t>2019-02-06,5.9411</t>
  </si>
  <si>
    <t>2019-02-05,5.9444</t>
  </si>
  <si>
    <t>2019-02-04,5.9694</t>
  </si>
  <si>
    <t>2019-02-01,5.9884</t>
  </si>
  <si>
    <t>2019-01-31,5.9689</t>
  </si>
  <si>
    <t>2019-01-30,6.0288</t>
  </si>
  <si>
    <t>2019-01-29,6.0665</t>
  </si>
  <si>
    <t>2019-01-28,6.0534</t>
  </si>
  <si>
    <t>2019-01-25,5.9806</t>
  </si>
  <si>
    <t>2019-01-24,5.9895</t>
  </si>
  <si>
    <t>2019-01-23,6.0341</t>
  </si>
  <si>
    <t>2019-01-22,6.0750</t>
  </si>
  <si>
    <t>2019-01-21,6.0667</t>
  </si>
  <si>
    <t>2019-01-18,6.1091</t>
  </si>
  <si>
    <t>2019-01-17,6.1220</t>
  </si>
  <si>
    <t>2019-01-16,6.1166</t>
  </si>
  <si>
    <t>2019-01-15,6.2280</t>
  </si>
  <si>
    <t>2019-01-14,6.3241</t>
  </si>
  <si>
    <t>2019-01-11,6.3024</t>
  </si>
  <si>
    <t>2019-01-10,6.2709</t>
  </si>
  <si>
    <t>2019-01-09,6.3399</t>
  </si>
  <si>
    <t>2019-01-08,6.2851</t>
  </si>
  <si>
    <t>2019-01-07,6.1325</t>
  </si>
  <si>
    <t>2019-01-04,6.1707</t>
  </si>
  <si>
    <t>2019-01-03,6.2248</t>
  </si>
  <si>
    <t>2019-01-02,6.1130</t>
  </si>
  <si>
    <t>2018-12-31,6.0588</t>
  </si>
  <si>
    <t>2 955 450</t>
  </si>
  <si>
    <t>2018-002647</t>
  </si>
  <si>
    <t>2018-002340</t>
  </si>
  <si>
    <t>2 430 367</t>
  </si>
  <si>
    <t>2018-002449</t>
  </si>
  <si>
    <t>2 107 325</t>
  </si>
  <si>
    <t>2018-002433</t>
  </si>
  <si>
    <t>1 926 946</t>
  </si>
  <si>
    <t>2018-002489</t>
  </si>
  <si>
    <t>2 992 282</t>
  </si>
  <si>
    <t>2018-002431</t>
  </si>
  <si>
    <t>2 992 284</t>
  </si>
  <si>
    <t>2019-000407</t>
  </si>
  <si>
    <t>2 132 505</t>
  </si>
  <si>
    <t>2018-002565</t>
  </si>
  <si>
    <t>Phoenix</t>
  </si>
  <si>
    <t>2 612 403</t>
  </si>
  <si>
    <t>2018-002632</t>
  </si>
  <si>
    <t>2 618 063</t>
  </si>
  <si>
    <t>2019-000179</t>
  </si>
  <si>
    <t>2 189 718</t>
  </si>
  <si>
    <t>2019-000189</t>
  </si>
  <si>
    <t>1 431 670</t>
  </si>
  <si>
    <t>2019-000409</t>
  </si>
  <si>
    <t>1 553 347</t>
  </si>
  <si>
    <t>2018-002458</t>
  </si>
  <si>
    <t>2 491 847</t>
  </si>
  <si>
    <t>2018-002485</t>
  </si>
  <si>
    <t>3 201 384</t>
  </si>
  <si>
    <t>2018-002646</t>
  </si>
  <si>
    <t>3 277 090</t>
  </si>
  <si>
    <t>2018-002649</t>
  </si>
  <si>
    <t>1 770 336</t>
  </si>
  <si>
    <t>2019-000453</t>
  </si>
  <si>
    <t>3 032 370</t>
  </si>
  <si>
    <t>2019-000184</t>
  </si>
  <si>
    <t>2 597 376</t>
  </si>
  <si>
    <t>2019-002527</t>
  </si>
  <si>
    <t>2 134 994</t>
  </si>
  <si>
    <t>2019-002521</t>
  </si>
  <si>
    <t>2 235 457</t>
  </si>
  <si>
    <t>2019-002644</t>
  </si>
  <si>
    <t>3 211 324</t>
  </si>
  <si>
    <t>2018-002487</t>
  </si>
  <si>
    <t>2 703 738</t>
  </si>
  <si>
    <t>2018-002486</t>
  </si>
  <si>
    <t>3 241 478</t>
  </si>
  <si>
    <t>2019-00036</t>
  </si>
  <si>
    <t>2 192 352</t>
  </si>
  <si>
    <t>2019-000327</t>
  </si>
  <si>
    <t>2 876 754</t>
  </si>
  <si>
    <t>2018-002645</t>
  </si>
  <si>
    <t>2 719 955</t>
  </si>
  <si>
    <t>2019-03-25,6.3425</t>
  </si>
  <si>
    <t>2019-03-22,6.2979</t>
  </si>
  <si>
    <t>2019-03-21,6.2160</t>
  </si>
  <si>
    <t>2019-03-20,6.2152</t>
  </si>
  <si>
    <t>2019-03-19,6.2191</t>
  </si>
  <si>
    <t>2019-03-18,6.1978</t>
  </si>
  <si>
    <t>2019-03-15,6.1858</t>
  </si>
  <si>
    <t>2019-03-14,6.1842</t>
  </si>
  <si>
    <t>2019-03-13,6.1771</t>
  </si>
  <si>
    <t>2019-03-12,6.1536</t>
  </si>
  <si>
    <t>2019-03-11,6.1177</t>
  </si>
  <si>
    <t>2019-03-08,6.1287</t>
  </si>
  <si>
    <t>2019-03-07,6.1171</t>
  </si>
  <si>
    <t>2019-03-06,6.1247</t>
  </si>
  <si>
    <t>2019-03-05,6.1029</t>
  </si>
  <si>
    <t>2019-03-04,6.1023</t>
  </si>
  <si>
    <t>2019-03-01,6.1230</t>
  </si>
  <si>
    <t>2019-02-28,6.0679</t>
  </si>
  <si>
    <t>2019-02-27,6.0257</t>
  </si>
  <si>
    <t>2019-02-26,6.0254</t>
  </si>
  <si>
    <t>2019-02-25,6.0321</t>
  </si>
  <si>
    <t>2019-02-22,6.0378</t>
  </si>
  <si>
    <t>2019-02-21,6.0442</t>
  </si>
  <si>
    <t>2019-02-20,6.0190</t>
  </si>
  <si>
    <t>2019-02-19,5.9957</t>
  </si>
  <si>
    <t>2019-02-18,6.0079</t>
  </si>
  <si>
    <t>2019-02-15,5.9322</t>
  </si>
  <si>
    <t>2019-02-14,5.9912</t>
  </si>
  <si>
    <t>2019-02-13,5.9383</t>
  </si>
  <si>
    <t>2019-000187</t>
  </si>
  <si>
    <t>2 597 375</t>
  </si>
  <si>
    <t>2018-002628</t>
  </si>
  <si>
    <t>2 901 085</t>
  </si>
  <si>
    <t>2018-002641</t>
  </si>
  <si>
    <t>2 274 561</t>
  </si>
  <si>
    <t>2018-002638</t>
  </si>
  <si>
    <t>2 317 263</t>
  </si>
  <si>
    <t>2018-002593</t>
  </si>
  <si>
    <t>1 957 902</t>
  </si>
  <si>
    <t>2018-002582</t>
  </si>
  <si>
    <t>2 159 520</t>
  </si>
  <si>
    <t>2019-00216</t>
  </si>
  <si>
    <t>3 080 532</t>
  </si>
  <si>
    <t>2019-00219</t>
  </si>
  <si>
    <t>3 182 019</t>
  </si>
  <si>
    <t>2019-000607</t>
  </si>
  <si>
    <t>2 469 551</t>
  </si>
  <si>
    <t>2018-002594</t>
  </si>
  <si>
    <t>2 262 406</t>
  </si>
  <si>
    <t>2019-000626</t>
  </si>
  <si>
    <t>2 505 922</t>
  </si>
  <si>
    <t>2019-000663</t>
  </si>
  <si>
    <t>2 458 307</t>
  </si>
  <si>
    <t>2018-002648</t>
  </si>
  <si>
    <t>3 201 389</t>
  </si>
  <si>
    <t>2019-000454</t>
  </si>
  <si>
    <t>2 913 593</t>
  </si>
  <si>
    <t>2019-000550</t>
  </si>
  <si>
    <t>3 242 194</t>
  </si>
  <si>
    <t>2019-00109</t>
  </si>
  <si>
    <t>3 305 159</t>
  </si>
  <si>
    <t>2019-00132</t>
  </si>
  <si>
    <t>3 305 970</t>
  </si>
  <si>
    <t>2019-00197</t>
  </si>
  <si>
    <t>3 067 993</t>
  </si>
  <si>
    <t>Phoenix Contact</t>
  </si>
  <si>
    <t>2019-00156</t>
  </si>
  <si>
    <t>3 289 952</t>
  </si>
  <si>
    <t>2019-000662</t>
  </si>
  <si>
    <t>3 239 388</t>
  </si>
  <si>
    <t>2019-000185</t>
  </si>
  <si>
    <t>3 092 935</t>
  </si>
  <si>
    <t>2019-000029</t>
  </si>
  <si>
    <t>2 185 057</t>
  </si>
  <si>
    <t>2019-000186</t>
  </si>
  <si>
    <t>2 496 126</t>
  </si>
  <si>
    <t>2019-000183BSH</t>
  </si>
  <si>
    <t>2 562 481</t>
  </si>
  <si>
    <t>2019-000261</t>
  </si>
  <si>
    <t>3 080 517</t>
  </si>
  <si>
    <t>2019-000178</t>
  </si>
  <si>
    <t>2 602 895</t>
  </si>
  <si>
    <t>2019-000678</t>
  </si>
  <si>
    <t>2 645 028</t>
  </si>
  <si>
    <t>2019-000764</t>
  </si>
  <si>
    <t>2 937 634</t>
  </si>
  <si>
    <t>1 848 938</t>
  </si>
  <si>
    <t>2019-000765</t>
  </si>
  <si>
    <t>2019-000326</t>
  </si>
  <si>
    <t>2 347 197</t>
  </si>
  <si>
    <t>2019-000188</t>
  </si>
  <si>
    <t>3 032 198</t>
  </si>
  <si>
    <t>2019-000180</t>
  </si>
  <si>
    <t>3 055 618</t>
  </si>
  <si>
    <t>2 499 445</t>
  </si>
  <si>
    <t>2019-000181</t>
  </si>
  <si>
    <t>2019-000256</t>
  </si>
  <si>
    <t>2 497 854</t>
  </si>
  <si>
    <t>2019-000762</t>
  </si>
  <si>
    <t>3 161 386</t>
  </si>
  <si>
    <t>2019-000766</t>
  </si>
  <si>
    <t>3 172 491</t>
  </si>
  <si>
    <t>2019-000537</t>
  </si>
  <si>
    <t>3 048 373</t>
  </si>
  <si>
    <t>2019-000255</t>
  </si>
  <si>
    <t>2 880 387</t>
  </si>
  <si>
    <t>2019-000288</t>
  </si>
  <si>
    <t>3 183 499</t>
  </si>
  <si>
    <t>2019-000271</t>
  </si>
  <si>
    <t>2 299 217</t>
  </si>
  <si>
    <t>2019-000299</t>
  </si>
  <si>
    <t>2 220 445</t>
  </si>
  <si>
    <t>2019-000325</t>
  </si>
  <si>
    <t>1 916 928</t>
  </si>
  <si>
    <t>2019-000324</t>
  </si>
  <si>
    <t>2 556 313</t>
  </si>
  <si>
    <t>2019-000323</t>
  </si>
  <si>
    <t>3 135 804</t>
  </si>
  <si>
    <t>2019-000408</t>
  </si>
  <si>
    <t>1 794 520</t>
  </si>
  <si>
    <t>2019-000322</t>
  </si>
  <si>
    <t>3 219 841</t>
  </si>
  <si>
    <t>2019-000498</t>
  </si>
  <si>
    <t>3 201 544</t>
  </si>
  <si>
    <t>2019-000457</t>
  </si>
  <si>
    <t>3 243 954</t>
  </si>
  <si>
    <t>2019-000456</t>
  </si>
  <si>
    <t>2 980 672</t>
  </si>
  <si>
    <t>2019-000880</t>
  </si>
  <si>
    <t>3 180 984</t>
  </si>
  <si>
    <t>2019-000549BSH</t>
  </si>
  <si>
    <t>1 761 729</t>
  </si>
  <si>
    <t>2019-000497</t>
  </si>
  <si>
    <t>2 385 312</t>
  </si>
  <si>
    <t>2019-000960</t>
  </si>
  <si>
    <t>1 917 471</t>
  </si>
  <si>
    <t>26/O4/2019</t>
  </si>
  <si>
    <t>2019-001008</t>
  </si>
  <si>
    <t>3 102 879</t>
  </si>
  <si>
    <t>2019-000685</t>
  </si>
  <si>
    <t>2 374 398</t>
  </si>
  <si>
    <t>2019-000683</t>
  </si>
  <si>
    <t>2 174 065</t>
  </si>
  <si>
    <t>2019-000684</t>
  </si>
  <si>
    <t>2 306 884</t>
  </si>
  <si>
    <t>2019-000547</t>
  </si>
  <si>
    <t>2 465 403</t>
  </si>
  <si>
    <t>2019-000664</t>
  </si>
  <si>
    <t>2 543 307</t>
  </si>
  <si>
    <t>2019-000535</t>
  </si>
  <si>
    <t>3 251 213</t>
  </si>
  <si>
    <t>2019-000661</t>
  </si>
  <si>
    <t>3 303 680</t>
  </si>
  <si>
    <t>2019-000621</t>
  </si>
  <si>
    <t>3 280 837</t>
  </si>
  <si>
    <t>2019-000451</t>
  </si>
  <si>
    <t>3 169 020</t>
  </si>
  <si>
    <t>2019-000967</t>
  </si>
  <si>
    <t>3 292 62</t>
  </si>
  <si>
    <t>2019-000763</t>
  </si>
  <si>
    <t>2 342 058</t>
  </si>
  <si>
    <t>2019-000620</t>
  </si>
  <si>
    <t>1 934 539</t>
  </si>
  <si>
    <t>2019-001010</t>
  </si>
  <si>
    <t>1 762 788</t>
  </si>
  <si>
    <t>2019-000769</t>
  </si>
  <si>
    <t>2 612 090</t>
  </si>
  <si>
    <t>2019-000660</t>
  </si>
  <si>
    <t>3 014 199</t>
  </si>
  <si>
    <t>2019-000767</t>
  </si>
  <si>
    <t>2 153 147</t>
  </si>
  <si>
    <t>2019-000714</t>
  </si>
  <si>
    <t>2 464 926</t>
  </si>
  <si>
    <t>2019-001273</t>
  </si>
  <si>
    <t>2 596 308</t>
  </si>
  <si>
    <t>2019-000731</t>
  </si>
  <si>
    <t>2 531 793</t>
  </si>
  <si>
    <t>2019-000729</t>
  </si>
  <si>
    <t>2 847 403</t>
  </si>
  <si>
    <t>2019-000879</t>
  </si>
  <si>
    <t>2 690 386</t>
  </si>
  <si>
    <t>2019-001272</t>
  </si>
  <si>
    <t>3 172 507</t>
  </si>
  <si>
    <t>2019-001321</t>
  </si>
  <si>
    <t>3 008 403</t>
  </si>
  <si>
    <t>2019-000713</t>
  </si>
  <si>
    <t>3 135 802</t>
  </si>
  <si>
    <t>2019-000843</t>
  </si>
  <si>
    <t>3 224 398</t>
  </si>
  <si>
    <t>2019-000770</t>
  </si>
  <si>
    <t>3 102 764</t>
  </si>
  <si>
    <t>2019-000893</t>
  </si>
  <si>
    <t>3 292 240</t>
  </si>
  <si>
    <t>2019-000732</t>
  </si>
  <si>
    <t>2 540 940</t>
  </si>
  <si>
    <t>2019-000730</t>
  </si>
  <si>
    <t>1 917 478</t>
  </si>
  <si>
    <t>2019-000771</t>
  </si>
  <si>
    <t>2 802 844</t>
  </si>
  <si>
    <t>2019-001130</t>
  </si>
  <si>
    <t>2 933 365</t>
  </si>
  <si>
    <t>2019-001102</t>
  </si>
  <si>
    <t>2 159 490</t>
  </si>
  <si>
    <t>2019-000961</t>
  </si>
  <si>
    <t>2 802 820</t>
  </si>
  <si>
    <t>2019-001101</t>
  </si>
  <si>
    <t>3 087 320</t>
  </si>
  <si>
    <t>2019-001106</t>
  </si>
  <si>
    <t>bsh</t>
  </si>
  <si>
    <t>3 182 018</t>
  </si>
  <si>
    <t>2019-001131</t>
  </si>
  <si>
    <t>2 645 003</t>
  </si>
  <si>
    <t>2019-000768</t>
  </si>
  <si>
    <t>2 734 100</t>
  </si>
  <si>
    <t>2019-001000</t>
  </si>
  <si>
    <t>2 407 079</t>
  </si>
  <si>
    <t>2019-000962</t>
  </si>
  <si>
    <t>2 473 796</t>
  </si>
  <si>
    <t>2019_001004</t>
  </si>
  <si>
    <t>2019-000971</t>
  </si>
  <si>
    <t>1 597 521</t>
  </si>
  <si>
    <t>2019-01274</t>
  </si>
  <si>
    <t>3 293 399</t>
  </si>
  <si>
    <t>2 835 878</t>
  </si>
  <si>
    <t>2019-001210</t>
  </si>
  <si>
    <t>2 698 091</t>
  </si>
  <si>
    <t>3 170 934</t>
  </si>
  <si>
    <t xml:space="preserve">2019-001337 </t>
  </si>
  <si>
    <t>2019-001012</t>
  </si>
  <si>
    <t>2 917 663</t>
  </si>
  <si>
    <t>2019-001002</t>
  </si>
  <si>
    <t>2 473 797</t>
  </si>
  <si>
    <t>2019-001011</t>
  </si>
  <si>
    <t>2 906 887</t>
  </si>
  <si>
    <t>2019-001001</t>
  </si>
  <si>
    <t>2 499 444</t>
  </si>
  <si>
    <t>2019-000972</t>
  </si>
  <si>
    <t>2 913 610</t>
  </si>
  <si>
    <t>2019-000973</t>
  </si>
  <si>
    <t>3 261 509</t>
  </si>
  <si>
    <t>2019-001009</t>
  </si>
  <si>
    <t>3 228 234</t>
  </si>
  <si>
    <t>2019-001049</t>
  </si>
  <si>
    <t>2 478 818</t>
  </si>
  <si>
    <t>2019-001006</t>
  </si>
  <si>
    <t>2 412 286</t>
  </si>
  <si>
    <t>2019-001134</t>
  </si>
  <si>
    <t>2019-000966</t>
  </si>
  <si>
    <t>2 379 794</t>
  </si>
  <si>
    <t>2019-000965</t>
  </si>
  <si>
    <t>3 337 374</t>
  </si>
  <si>
    <t>2019-001392</t>
  </si>
  <si>
    <t xml:space="preserve">Miele </t>
  </si>
  <si>
    <t>3 279 096</t>
  </si>
  <si>
    <t>2019-03-26,6.2404</t>
  </si>
  <si>
    <t>2019-03-27,6.2320</t>
  </si>
  <si>
    <t>2019-03-28,6.3408</t>
  </si>
  <si>
    <t>2019-03-29,6.3446</t>
  </si>
  <si>
    <t>2019-04-01,6.2135</t>
  </si>
  <si>
    <t>2019-04-02,6.2141</t>
  </si>
  <si>
    <t>2019-04-03,6.3014</t>
  </si>
  <si>
    <t>2019-04-04,6.3230</t>
  </si>
  <si>
    <t>2019-04-05,6.2855</t>
  </si>
  <si>
    <t>2019-04-08,6.3781</t>
  </si>
  <si>
    <t>2019-04-09,6.4056</t>
  </si>
  <si>
    <t>2019-04-10,6.4144</t>
  </si>
  <si>
    <t>2019-04-11,6.4724</t>
  </si>
  <si>
    <t>2019-04-12,6.5350</t>
  </si>
  <si>
    <t>2019-04-15,6.5637</t>
  </si>
  <si>
    <t>2019-04-16,6.5718</t>
  </si>
  <si>
    <t>2019-04-17,6.4967</t>
  </si>
  <si>
    <t>2019-04-18,6.5486</t>
  </si>
  <si>
    <t>2019-04-23,6.5390</t>
  </si>
  <si>
    <t>2019-04-24,6.5885</t>
  </si>
  <si>
    <t>2019-04-25,6.6255</t>
  </si>
  <si>
    <t>2019-04-26,6.6242</t>
  </si>
  <si>
    <t>2019-04-29,6.6207</t>
  </si>
  <si>
    <t>2019-04-30,6.6913</t>
  </si>
  <si>
    <t>2019-05-02,6.6872</t>
  </si>
  <si>
    <t>2019-05-03,6.6644</t>
  </si>
  <si>
    <t>2019-05-06,6.7429</t>
  </si>
  <si>
    <t>2019-05-07,6.8751</t>
  </si>
  <si>
    <t>2019-05-08,6.9272</t>
  </si>
  <si>
    <t>2019-05-09,6.9725</t>
  </si>
  <si>
    <t>2019-05-10,6.8837</t>
  </si>
  <si>
    <t>2019-05-13,6.8681</t>
  </si>
  <si>
    <t>2019-05-14,6.7732</t>
  </si>
  <si>
    <t>2019-05-15,6.7780</t>
  </si>
  <si>
    <t>2019-05-16,6.7483</t>
  </si>
  <si>
    <t>2019-05-17,6.7659</t>
  </si>
  <si>
    <t>2019-05-20,6.7315</t>
  </si>
  <si>
    <t>2019-05-21,6.7485</t>
  </si>
  <si>
    <t>2019-05-22,6.8110</t>
  </si>
  <si>
    <t>2019-05-23,6.8308</t>
  </si>
  <si>
    <t>2019-05-24,6.7988</t>
  </si>
  <si>
    <t>2019-05-27,6.7670</t>
  </si>
  <si>
    <t>2019-05-28,6.7530</t>
  </si>
  <si>
    <t>2019-05-29,6.7140</t>
  </si>
  <si>
    <t>2019-05-30,6.5590</t>
  </si>
  <si>
    <t>2019-05-31,6.5270</t>
  </si>
  <si>
    <t>2019-06-03,6.5815</t>
  </si>
  <si>
    <t>2019-06-04,6.5295</t>
  </si>
  <si>
    <t>2019-06-05,6.4344</t>
  </si>
  <si>
    <t>2019-06-06,6.5014</t>
  </si>
  <si>
    <t>2019-06-07,6.5862</t>
  </si>
  <si>
    <t>2019-06-10,6.5511</t>
  </si>
  <si>
    <t>2019-06-11,6.5752</t>
  </si>
  <si>
    <t>2019-06-12,6.5550</t>
  </si>
  <si>
    <t>2019-06-13,6.6343</t>
  </si>
  <si>
    <t>2019-06-14,6.6427</t>
  </si>
  <si>
    <t>2019-06-17,6.5950</t>
  </si>
  <si>
    <t>2019-06-18,6.5320</t>
  </si>
  <si>
    <t>2019-06-19,6.5618</t>
  </si>
  <si>
    <t>2019-06-20,6.5291</t>
  </si>
  <si>
    <t>2019-06-21,6.5806</t>
  </si>
  <si>
    <t>2019-06-24,6.6050</t>
  </si>
  <si>
    <t>2019-06-25,6.5708</t>
  </si>
  <si>
    <t>2019-06-26,6.5500</t>
  </si>
  <si>
    <t>2019-06-27,6.5573</t>
  </si>
  <si>
    <t>2019-06-28,6.5655</t>
  </si>
  <si>
    <t>2019-07-01,6.4272</t>
  </si>
  <si>
    <t>2019-07-02,6.3891</t>
  </si>
  <si>
    <t>2019-07-03,6.3682</t>
  </si>
  <si>
    <t>2019-07-04,6.3237</t>
  </si>
  <si>
    <t>2019-07-05,6.3135</t>
  </si>
  <si>
    <t>2019-07-08,6.4304</t>
  </si>
  <si>
    <t>2019-07-09,6.3843</t>
  </si>
  <si>
    <t>2019-07-10,6.4398</t>
  </si>
  <si>
    <t>2019-07-11,6.3917</t>
  </si>
  <si>
    <t>2019-07-12,6.4331</t>
  </si>
  <si>
    <t>2019-07-15,6.4258</t>
  </si>
  <si>
    <t>2019-07-16,6.4002</t>
  </si>
  <si>
    <t>2019-07-17,6.3797</t>
  </si>
  <si>
    <t>2019-07-18,6.3852</t>
  </si>
  <si>
    <t>2019-07-19,6.3356</t>
  </si>
  <si>
    <t>2019-07-22,6.3722</t>
  </si>
  <si>
    <t>2019-07-23,6.3534</t>
  </si>
  <si>
    <t>2019-07-24,6.3820</t>
  </si>
  <si>
    <t>2019-07-25,6.3011</t>
  </si>
  <si>
    <t>2019-07-26,6.2613</t>
  </si>
  <si>
    <t>2019-07-29,6.2560</t>
  </si>
  <si>
    <t>2019-07-30,6.2005</t>
  </si>
  <si>
    <t>2019-000999</t>
  </si>
  <si>
    <t>3 297 510</t>
  </si>
  <si>
    <t>2019-000998</t>
  </si>
  <si>
    <t>3 171 750</t>
  </si>
  <si>
    <t>2019-001072</t>
  </si>
  <si>
    <t>3 322 848</t>
  </si>
  <si>
    <t>2019-001050</t>
  </si>
  <si>
    <t>3 322 847</t>
  </si>
  <si>
    <t>PF2019-00458</t>
  </si>
  <si>
    <t>2 085 836</t>
  </si>
  <si>
    <t>2019-000959</t>
  </si>
  <si>
    <t>3 146 104</t>
  </si>
  <si>
    <t>2019-001005</t>
  </si>
  <si>
    <t>2 444 740</t>
  </si>
  <si>
    <t>2019-001007</t>
  </si>
  <si>
    <t>2 182 282</t>
  </si>
  <si>
    <t>2019-001105</t>
  </si>
  <si>
    <t>2 407 721</t>
  </si>
  <si>
    <t>2 543 305</t>
  </si>
  <si>
    <t>2019-000964</t>
  </si>
  <si>
    <t>1 974 650</t>
  </si>
  <si>
    <t>2019-000958</t>
  </si>
  <si>
    <t>3 182 017</t>
  </si>
  <si>
    <t>2019-001003</t>
  </si>
  <si>
    <t>3 220 046</t>
  </si>
  <si>
    <t>2019-001048</t>
  </si>
  <si>
    <t>3 255 348</t>
  </si>
  <si>
    <t>2019-001097</t>
  </si>
  <si>
    <t>2 649 354</t>
  </si>
  <si>
    <t>2019-001103</t>
  </si>
  <si>
    <t>2 189 719</t>
  </si>
  <si>
    <t>2019-001189</t>
  </si>
  <si>
    <t>2019-001113</t>
  </si>
  <si>
    <t>2 921 783</t>
  </si>
  <si>
    <t>3 278 024</t>
  </si>
  <si>
    <t>2019-001095</t>
  </si>
  <si>
    <t>2 462 809</t>
  </si>
  <si>
    <t>2019-001104</t>
  </si>
  <si>
    <t>3 298 189</t>
  </si>
  <si>
    <t>2019-001096</t>
  </si>
  <si>
    <t>2 420 783</t>
  </si>
  <si>
    <t>2019-001396</t>
  </si>
  <si>
    <t>2 278 227</t>
  </si>
  <si>
    <t>2019-001426</t>
  </si>
  <si>
    <t>3 192 914</t>
  </si>
  <si>
    <t>2019-001447</t>
  </si>
  <si>
    <t>3 214 217</t>
  </si>
  <si>
    <t>2019-001132</t>
  </si>
  <si>
    <t>3 283 681</t>
  </si>
  <si>
    <t>2019-001229</t>
  </si>
  <si>
    <t>2 307 831</t>
  </si>
  <si>
    <t>2019-001230</t>
  </si>
  <si>
    <t>3 108 192</t>
  </si>
  <si>
    <t>2019-001525</t>
  </si>
  <si>
    <t>3 096 085</t>
  </si>
  <si>
    <t>2019-001589</t>
  </si>
  <si>
    <t>2 786 073</t>
  </si>
  <si>
    <t>2019-001528</t>
  </si>
  <si>
    <t>2 952 817</t>
  </si>
  <si>
    <t>2019-001133</t>
  </si>
  <si>
    <t>2 694 892</t>
  </si>
  <si>
    <t>2019-001517</t>
  </si>
  <si>
    <t>3 173 004</t>
  </si>
  <si>
    <t>2019-001526</t>
  </si>
  <si>
    <t>2 775 792</t>
  </si>
  <si>
    <t>2019-001253</t>
  </si>
  <si>
    <t>3 163 230</t>
  </si>
  <si>
    <t>2019-001386</t>
  </si>
  <si>
    <t>2 378 209</t>
  </si>
  <si>
    <t>2019-001387</t>
  </si>
  <si>
    <t>2 857 751</t>
  </si>
  <si>
    <t>2019-001766</t>
  </si>
  <si>
    <t>2 861 922</t>
  </si>
  <si>
    <t>2019-07-31,6.1610</t>
  </si>
  <si>
    <t>2019-08-01,6.1516</t>
  </si>
  <si>
    <t>2019-08-02,6.2221</t>
  </si>
  <si>
    <t>2019-08-05,6.1990</t>
  </si>
  <si>
    <t>2019-08-06,6.1906</t>
  </si>
  <si>
    <t>2019-08-07,6.1614</t>
  </si>
  <si>
    <t>2019-08-08,6.1367</t>
  </si>
  <si>
    <t>2019-08-09,6.1452</t>
  </si>
  <si>
    <t>2019-08-12,6.2161</t>
  </si>
  <si>
    <t>2019-08-13,6.3141</t>
  </si>
  <si>
    <t>2019-08-14,6.2616</t>
  </si>
  <si>
    <t>2019-08-15,6.2316</t>
  </si>
  <si>
    <t>2019-08-16,6.1543</t>
  </si>
  <si>
    <t>2019-08-19,6.2181</t>
  </si>
  <si>
    <t>2019-08-20,6.3328</t>
  </si>
  <si>
    <t>2019-08-21,6.3462</t>
  </si>
  <si>
    <t>2019-08-22,6.3875</t>
  </si>
  <si>
    <t>2019-08-23,6.3815</t>
  </si>
  <si>
    <t>2019-08-26,6.4642</t>
  </si>
  <si>
    <t>2019-08-27,6.4700</t>
  </si>
  <si>
    <t>2019-08-28,6.4250</t>
  </si>
  <si>
    <t>2019-08-29,6.4594</t>
  </si>
  <si>
    <t>2019-08-30,6.4418</t>
  </si>
  <si>
    <t>2019-09-02,6.3762</t>
  </si>
  <si>
    <t>2019-09-03,6.2937</t>
  </si>
  <si>
    <t>2019-09-04,6.2482</t>
  </si>
  <si>
    <t>2019-09-05,6.2835</t>
  </si>
  <si>
    <t>2019-09-06,6.2875</t>
  </si>
  <si>
    <t>2019-09-09,6.3176</t>
  </si>
  <si>
    <t>2019-09-10,6.3736</t>
  </si>
  <si>
    <t>2019-09-11,6.3335</t>
  </si>
  <si>
    <t>2019-09-12,6.2075</t>
  </si>
  <si>
    <t>2019-09-13,6.2892</t>
  </si>
  <si>
    <t>2019-09-16,6.3041</t>
  </si>
  <si>
    <t>2019-09-17,6.3065</t>
  </si>
  <si>
    <t>2019-09-18,6.2663</t>
  </si>
  <si>
    <t>2019-09-19,6.3023</t>
  </si>
  <si>
    <t>2019-09-20,6.2894</t>
  </si>
  <si>
    <t>2019-09-23,6.2829</t>
  </si>
  <si>
    <t>2019-09-24,6.2553</t>
  </si>
  <si>
    <t>3 286 509</t>
  </si>
  <si>
    <t>2019-001495</t>
  </si>
  <si>
    <t>2019-001395</t>
  </si>
  <si>
    <t>2 796 817</t>
  </si>
  <si>
    <t>2019-001806</t>
  </si>
  <si>
    <t>3 325 902</t>
  </si>
  <si>
    <t>2019-001446</t>
  </si>
  <si>
    <t>3 086 063</t>
  </si>
  <si>
    <t>2019-001427</t>
  </si>
  <si>
    <t>3 030 849</t>
  </si>
  <si>
    <t>2019-001424</t>
  </si>
  <si>
    <t>2 312 987</t>
  </si>
  <si>
    <t>2019-001397</t>
  </si>
  <si>
    <t>2 566 378</t>
  </si>
  <si>
    <t>2019-001425</t>
  </si>
  <si>
    <t>2 420 177</t>
  </si>
  <si>
    <t>2019-001780</t>
  </si>
  <si>
    <t>3 348 699</t>
  </si>
  <si>
    <t>2019-001520</t>
  </si>
  <si>
    <t>2 045 530</t>
  </si>
  <si>
    <t>2019-001322</t>
  </si>
  <si>
    <t>2 730 848</t>
  </si>
  <si>
    <t>2019-001530</t>
  </si>
  <si>
    <t>3 225 317</t>
  </si>
  <si>
    <t>2019-001692</t>
  </si>
  <si>
    <t>3 114 408</t>
  </si>
  <si>
    <t>2019-001768</t>
  </si>
  <si>
    <t>3 146 269</t>
  </si>
  <si>
    <t>2019-00807</t>
  </si>
  <si>
    <t>3 252 374</t>
  </si>
  <si>
    <t>2019-001756</t>
  </si>
  <si>
    <t>2 913 961</t>
  </si>
  <si>
    <t>2019-001594</t>
  </si>
  <si>
    <t>2 463 586</t>
  </si>
  <si>
    <t>2019-001496</t>
  </si>
  <si>
    <t>3 344 811</t>
  </si>
  <si>
    <t>2019-001494</t>
  </si>
  <si>
    <t>3 286 36</t>
  </si>
  <si>
    <t>2019-001484</t>
  </si>
  <si>
    <t>2 122 278</t>
  </si>
  <si>
    <t>2019-001389</t>
  </si>
  <si>
    <t>2 311 363</t>
  </si>
  <si>
    <t>2019-001518</t>
  </si>
  <si>
    <t>1 767 864</t>
  </si>
  <si>
    <t>2019-001588</t>
  </si>
  <si>
    <t>2 383 381</t>
  </si>
  <si>
    <t>2019-001824Phoenix</t>
  </si>
  <si>
    <t>3 044 775</t>
  </si>
  <si>
    <t>2019-001634</t>
  </si>
  <si>
    <t>2 156 122</t>
  </si>
  <si>
    <t>2019-001523</t>
  </si>
  <si>
    <t>2 292 996</t>
  </si>
  <si>
    <t>2019-001529</t>
  </si>
  <si>
    <t>2 436 990</t>
  </si>
  <si>
    <t>2019-001527</t>
  </si>
  <si>
    <t>2 715 256</t>
  </si>
  <si>
    <t>2019-001524</t>
  </si>
  <si>
    <t>2 883 488</t>
  </si>
  <si>
    <t>3 140 096</t>
  </si>
  <si>
    <t>2019-001633</t>
  </si>
  <si>
    <t>2 430 968</t>
  </si>
  <si>
    <t>2019-001612</t>
  </si>
  <si>
    <t>3 292 807</t>
  </si>
  <si>
    <t>2019-002023</t>
  </si>
  <si>
    <t>2 341 291</t>
  </si>
  <si>
    <t>2019-002016</t>
  </si>
  <si>
    <t>2 397 757</t>
  </si>
  <si>
    <t>2019-001980</t>
  </si>
  <si>
    <t>3 086 059</t>
  </si>
  <si>
    <t>2019-001905</t>
  </si>
  <si>
    <t>2 722 573</t>
  </si>
  <si>
    <t>2019-001590</t>
  </si>
  <si>
    <t>3 292 238</t>
  </si>
  <si>
    <t>2019-001635</t>
  </si>
  <si>
    <t>3 067 647</t>
  </si>
  <si>
    <t>2019-001613</t>
  </si>
  <si>
    <t>3 152 354</t>
  </si>
  <si>
    <t>2019-001822</t>
  </si>
  <si>
    <t>3 000 924</t>
  </si>
  <si>
    <t>2019-001696</t>
  </si>
  <si>
    <t>2 921 782</t>
  </si>
  <si>
    <t>2019-001903</t>
  </si>
  <si>
    <t>2 652 401</t>
  </si>
  <si>
    <t>2019-00949</t>
  </si>
  <si>
    <t>3 122 564</t>
  </si>
  <si>
    <t>2019-001691</t>
  </si>
  <si>
    <t>3 080 529</t>
  </si>
  <si>
    <t>2019-001694</t>
  </si>
  <si>
    <t>3 230 515</t>
  </si>
  <si>
    <t>2019-01005</t>
  </si>
  <si>
    <t>2 786 447</t>
  </si>
  <si>
    <t>2019_01015</t>
  </si>
  <si>
    <t>3 267 144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</si>
</sst>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\ 000\ 000\ "/>
    <numFmt numFmtId="165" formatCode="dd\-mm\-yy;@"/>
    <numFmt numFmtId="166" formatCode="#,##0.00000"/>
    <numFmt numFmtId="167" formatCode="0.00000"/>
    <numFmt numFmtId="168" formatCode="0.0000"/>
    <numFmt numFmtId="169" formatCode="d\-m\-yy;@"/>
    <numFmt numFmtId="170" formatCode="0&quot;,&quot;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165" fontId="0" fillId="0" borderId="0" xfId="0" applyNumberFormat="1"/>
    <xf numFmtId="0" fontId="1" fillId="0" borderId="0" xfId="0" applyFont="1"/>
    <xf numFmtId="2" fontId="0" fillId="0" borderId="0" xfId="0" applyNumberFormat="1"/>
    <xf numFmtId="165" fontId="0" fillId="0" borderId="0" xfId="0" applyNumberFormat="1" applyProtection="1">
      <protection locked="0"/>
    </xf>
    <xf numFmtId="166" fontId="1" fillId="0" borderId="0" xfId="0" applyNumberFormat="1" applyFont="1"/>
    <xf numFmtId="166" fontId="0" fillId="0" borderId="0" xfId="0" applyNumberFormat="1"/>
    <xf numFmtId="167" fontId="0" fillId="0" borderId="0" xfId="0" applyNumberFormat="1"/>
    <xf numFmtId="2" fontId="0" fillId="2" borderId="0" xfId="0" applyNumberFormat="1" applyFill="1"/>
    <xf numFmtId="2" fontId="1" fillId="2" borderId="0" xfId="0" applyNumberFormat="1" applyFont="1" applyFill="1"/>
    <xf numFmtId="0" fontId="0" fillId="2" borderId="0" xfId="0" applyFill="1"/>
    <xf numFmtId="0" fontId="1" fillId="2" borderId="0" xfId="0" applyFont="1" applyFill="1"/>
    <xf numFmtId="3" fontId="0" fillId="2" borderId="0" xfId="0" applyNumberFormat="1" applyFill="1"/>
    <xf numFmtId="164" fontId="0" fillId="2" borderId="0" xfId="0" applyNumberFormat="1" applyFill="1"/>
    <xf numFmtId="164" fontId="1" fillId="2" borderId="0" xfId="0" applyNumberFormat="1" applyFont="1" applyFill="1"/>
    <xf numFmtId="165" fontId="0" fillId="2" borderId="0" xfId="0" applyNumberFormat="1" applyFill="1"/>
    <xf numFmtId="165" fontId="1" fillId="2" borderId="0" xfId="0" applyNumberFormat="1" applyFont="1" applyFill="1"/>
    <xf numFmtId="168" fontId="0" fillId="0" borderId="0" xfId="0" applyNumberFormat="1"/>
    <xf numFmtId="169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 applyAlignment="1">
      <alignment wrapText="1"/>
    </xf>
    <xf numFmtId="3" fontId="0" fillId="0" borderId="0" xfId="0" applyNumberFormat="1"/>
    <xf numFmtId="14" fontId="0" fillId="0" borderId="0" xfId="0" applyNumberFormat="1"/>
    <xf numFmtId="0" fontId="4" fillId="0" borderId="0" xfId="0" applyFont="1"/>
    <xf numFmtId="14" fontId="4" fillId="0" borderId="0" xfId="0" applyNumberFormat="1" applyFont="1"/>
    <xf numFmtId="167" fontId="4" fillId="0" borderId="0" xfId="0" applyNumberFormat="1" applyFont="1"/>
    <xf numFmtId="2" fontId="4" fillId="0" borderId="0" xfId="0" applyNumberFormat="1" applyFont="1"/>
    <xf numFmtId="3" fontId="4" fillId="0" borderId="0" xfId="0" applyNumberFormat="1" applyFont="1"/>
    <xf numFmtId="0" fontId="0" fillId="0" borderId="0" xfId="0" applyAlignment="1">
      <alignment horizontal="left" wrapText="1"/>
    </xf>
    <xf numFmtId="170" fontId="0" fillId="0" borderId="0" xfId="0" applyNumberFormat="1"/>
    <xf numFmtId="0" fontId="0" fillId="0" borderId="0" xfId="0" applyAlignment="1">
      <alignment horizontal="left"/>
    </xf>
    <xf numFmtId="166" fontId="4" fillId="0" borderId="0" xfId="0" applyNumberFormat="1" applyFont="1"/>
  </cellXfs>
  <cellStyles count="121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7"/>
  <sheetViews>
    <sheetView topLeftCell="A288" workbookViewId="0">
      <selection activeCell="D307" sqref="D307"/>
    </sheetView>
  </sheetViews>
  <sheetFormatPr baseColWidth="10" defaultColWidth="8.85546875" defaultRowHeight="15" x14ac:dyDescent="0.25"/>
  <cols>
    <col min="1" max="1" width="22.140625" customWidth="1"/>
    <col min="2" max="2" width="11.85546875" customWidth="1"/>
    <col min="3" max="3" width="44.42578125" style="1" customWidth="1"/>
    <col min="4" max="4" width="8.85546875" customWidth="1"/>
  </cols>
  <sheetData>
    <row r="1" spans="1:4" x14ac:dyDescent="0.25">
      <c r="A1" t="s">
        <v>9</v>
      </c>
    </row>
    <row r="2" spans="1:4" x14ac:dyDescent="0.25">
      <c r="A2" t="s">
        <v>10</v>
      </c>
    </row>
    <row r="3" spans="1:4" x14ac:dyDescent="0.25">
      <c r="A3" t="s">
        <v>11</v>
      </c>
    </row>
    <row r="4" spans="1:4" x14ac:dyDescent="0.25">
      <c r="A4" t="s">
        <v>12</v>
      </c>
    </row>
    <row r="5" spans="1:4" x14ac:dyDescent="0.25">
      <c r="A5" t="s">
        <v>13</v>
      </c>
    </row>
    <row r="7" spans="1:4" x14ac:dyDescent="0.25">
      <c r="A7" t="s">
        <v>58</v>
      </c>
      <c r="C7" s="4">
        <v>43313</v>
      </c>
      <c r="D7">
        <v>5.7653999999999996</v>
      </c>
    </row>
    <row r="8" spans="1:4" x14ac:dyDescent="0.25">
      <c r="A8" t="s">
        <v>57</v>
      </c>
      <c r="C8" s="4">
        <v>43314</v>
      </c>
      <c r="D8">
        <v>5.8719999999999999</v>
      </c>
    </row>
    <row r="9" spans="1:4" x14ac:dyDescent="0.25">
      <c r="A9" t="s">
        <v>56</v>
      </c>
      <c r="C9" s="4">
        <v>43315</v>
      </c>
      <c r="D9">
        <v>5.8958000000000004</v>
      </c>
    </row>
    <row r="10" spans="1:4" x14ac:dyDescent="0.25">
      <c r="A10" t="s">
        <v>55</v>
      </c>
      <c r="C10" s="4">
        <v>43318</v>
      </c>
      <c r="D10">
        <v>5.9626999999999999</v>
      </c>
    </row>
    <row r="11" spans="1:4" x14ac:dyDescent="0.25">
      <c r="A11" t="s">
        <v>54</v>
      </c>
      <c r="C11" s="4">
        <v>43319</v>
      </c>
      <c r="D11">
        <v>6.1448</v>
      </c>
    </row>
    <row r="12" spans="1:4" x14ac:dyDescent="0.25">
      <c r="A12" t="s">
        <v>53</v>
      </c>
      <c r="C12" s="4">
        <v>43320</v>
      </c>
      <c r="D12">
        <v>6.1257000000000001</v>
      </c>
    </row>
    <row r="13" spans="1:4" x14ac:dyDescent="0.25">
      <c r="A13" t="s">
        <v>52</v>
      </c>
      <c r="C13" s="4">
        <v>43321</v>
      </c>
      <c r="D13">
        <v>6.2638999999999996</v>
      </c>
    </row>
    <row r="14" spans="1:4" x14ac:dyDescent="0.25">
      <c r="A14" t="s">
        <v>51</v>
      </c>
      <c r="C14" s="4">
        <v>43322</v>
      </c>
      <c r="D14">
        <v>6.9309000000000003</v>
      </c>
    </row>
    <row r="15" spans="1:4" x14ac:dyDescent="0.25">
      <c r="A15" t="s">
        <v>50</v>
      </c>
      <c r="C15" s="4">
        <v>43325</v>
      </c>
      <c r="D15">
        <v>7.8651</v>
      </c>
    </row>
    <row r="16" spans="1:4" x14ac:dyDescent="0.25">
      <c r="A16" t="s">
        <v>49</v>
      </c>
      <c r="C16" s="4">
        <v>43326</v>
      </c>
      <c r="D16">
        <v>7.4283000000000001</v>
      </c>
    </row>
    <row r="17" spans="1:4" x14ac:dyDescent="0.25">
      <c r="A17" t="s">
        <v>48</v>
      </c>
      <c r="C17" s="4">
        <v>43327</v>
      </c>
      <c r="D17">
        <v>6.9375</v>
      </c>
    </row>
    <row r="18" spans="1:4" x14ac:dyDescent="0.25">
      <c r="A18" t="s">
        <v>47</v>
      </c>
      <c r="C18" s="4">
        <v>43328</v>
      </c>
      <c r="D18">
        <v>6.6368</v>
      </c>
    </row>
    <row r="19" spans="1:4" x14ac:dyDescent="0.25">
      <c r="A19" t="s">
        <v>46</v>
      </c>
      <c r="C19" s="4">
        <v>43329</v>
      </c>
      <c r="D19">
        <v>7.0282</v>
      </c>
    </row>
    <row r="20" spans="1:4" x14ac:dyDescent="0.25">
      <c r="A20" t="s">
        <v>45</v>
      </c>
      <c r="C20" s="4">
        <v>43332</v>
      </c>
      <c r="D20">
        <v>6.9863</v>
      </c>
    </row>
    <row r="21" spans="1:4" x14ac:dyDescent="0.25">
      <c r="A21" t="s">
        <v>44</v>
      </c>
      <c r="C21" s="4">
        <v>43333</v>
      </c>
      <c r="D21">
        <v>7.0656999999999996</v>
      </c>
    </row>
    <row r="22" spans="1:4" x14ac:dyDescent="0.25">
      <c r="A22" t="s">
        <v>43</v>
      </c>
      <c r="C22" s="4">
        <v>43334</v>
      </c>
      <c r="D22">
        <v>7.0071000000000003</v>
      </c>
    </row>
    <row r="23" spans="1:4" x14ac:dyDescent="0.25">
      <c r="A23" t="s">
        <v>42</v>
      </c>
      <c r="C23" s="4">
        <v>43335</v>
      </c>
      <c r="D23">
        <v>7.0273000000000003</v>
      </c>
    </row>
    <row r="24" spans="1:4" x14ac:dyDescent="0.25">
      <c r="A24" t="s">
        <v>41</v>
      </c>
      <c r="C24" s="4">
        <v>43336</v>
      </c>
      <c r="D24">
        <v>7.0204000000000004</v>
      </c>
    </row>
    <row r="25" spans="1:4" x14ac:dyDescent="0.25">
      <c r="A25" t="s">
        <v>40</v>
      </c>
      <c r="C25" s="4">
        <v>43339</v>
      </c>
      <c r="D25">
        <v>7.2081999999999997</v>
      </c>
    </row>
    <row r="26" spans="1:4" x14ac:dyDescent="0.25">
      <c r="A26" t="s">
        <v>39</v>
      </c>
      <c r="C26" s="4">
        <v>43340</v>
      </c>
      <c r="D26">
        <v>7.3315999999999999</v>
      </c>
    </row>
    <row r="27" spans="1:4" x14ac:dyDescent="0.25">
      <c r="A27" t="s">
        <v>38</v>
      </c>
      <c r="C27" s="4">
        <v>43341</v>
      </c>
      <c r="D27">
        <v>7.5236000000000001</v>
      </c>
    </row>
    <row r="28" spans="1:4" x14ac:dyDescent="0.25">
      <c r="A28" t="s">
        <v>37</v>
      </c>
      <c r="C28" s="4">
        <v>43342</v>
      </c>
      <c r="D28">
        <v>7.8559999999999999</v>
      </c>
    </row>
    <row r="29" spans="1:4" x14ac:dyDescent="0.25">
      <c r="A29" t="s">
        <v>36</v>
      </c>
      <c r="C29" s="4">
        <v>43343</v>
      </c>
      <c r="D29">
        <v>7.6386000000000003</v>
      </c>
    </row>
    <row r="30" spans="1:4" x14ac:dyDescent="0.25">
      <c r="A30" t="s">
        <v>35</v>
      </c>
      <c r="C30" s="4">
        <v>43346</v>
      </c>
      <c r="D30">
        <v>7.7103999999999999</v>
      </c>
    </row>
    <row r="31" spans="1:4" x14ac:dyDescent="0.25">
      <c r="A31" t="s">
        <v>34</v>
      </c>
      <c r="C31" s="4">
        <v>43347</v>
      </c>
      <c r="D31">
        <v>7.7187999999999999</v>
      </c>
    </row>
    <row r="32" spans="1:4" x14ac:dyDescent="0.25">
      <c r="A32" t="s">
        <v>33</v>
      </c>
      <c r="C32" s="4">
        <v>43348</v>
      </c>
      <c r="D32">
        <v>7.7240000000000002</v>
      </c>
    </row>
    <row r="33" spans="1:4" x14ac:dyDescent="0.25">
      <c r="A33" t="s">
        <v>32</v>
      </c>
      <c r="C33" s="4">
        <v>43349</v>
      </c>
      <c r="D33">
        <v>7.6281999999999996</v>
      </c>
    </row>
    <row r="34" spans="1:4" x14ac:dyDescent="0.25">
      <c r="A34" t="s">
        <v>31</v>
      </c>
      <c r="C34" s="4">
        <v>43350</v>
      </c>
      <c r="D34">
        <v>7.4771999999999998</v>
      </c>
    </row>
    <row r="35" spans="1:4" x14ac:dyDescent="0.25">
      <c r="A35" t="s">
        <v>30</v>
      </c>
      <c r="C35" s="4">
        <v>43353</v>
      </c>
      <c r="D35">
        <v>7.4763000000000002</v>
      </c>
    </row>
    <row r="36" spans="1:4" x14ac:dyDescent="0.25">
      <c r="A36" t="s">
        <v>29</v>
      </c>
      <c r="C36" s="4">
        <v>43354</v>
      </c>
      <c r="D36">
        <v>7.4953000000000003</v>
      </c>
    </row>
    <row r="37" spans="1:4" x14ac:dyDescent="0.25">
      <c r="A37" t="s">
        <v>28</v>
      </c>
      <c r="C37" s="4">
        <v>43355</v>
      </c>
      <c r="D37">
        <v>7.3780999999999999</v>
      </c>
    </row>
    <row r="38" spans="1:4" x14ac:dyDescent="0.25">
      <c r="A38" t="s">
        <v>27</v>
      </c>
      <c r="C38" s="4">
        <v>43356</v>
      </c>
      <c r="D38">
        <v>7.2068000000000003</v>
      </c>
    </row>
    <row r="39" spans="1:4" x14ac:dyDescent="0.25">
      <c r="A39" t="s">
        <v>26</v>
      </c>
      <c r="C39" s="4">
        <v>43357</v>
      </c>
      <c r="D39">
        <v>7.1474000000000002</v>
      </c>
    </row>
    <row r="40" spans="1:4" x14ac:dyDescent="0.25">
      <c r="A40" t="s">
        <v>25</v>
      </c>
      <c r="C40" s="4">
        <v>43360</v>
      </c>
      <c r="D40">
        <v>7.3331999999999997</v>
      </c>
    </row>
    <row r="41" spans="1:4" x14ac:dyDescent="0.25">
      <c r="A41" t="s">
        <v>24</v>
      </c>
      <c r="C41" s="4">
        <v>43361</v>
      </c>
      <c r="D41">
        <v>7.5053000000000001</v>
      </c>
    </row>
    <row r="42" spans="1:4" x14ac:dyDescent="0.25">
      <c r="A42" t="s">
        <v>23</v>
      </c>
      <c r="C42" s="4">
        <v>43362</v>
      </c>
      <c r="D42">
        <v>7.3235999999999999</v>
      </c>
    </row>
    <row r="43" spans="1:4" x14ac:dyDescent="0.25">
      <c r="A43" t="s">
        <v>22</v>
      </c>
      <c r="C43" s="4">
        <v>43363</v>
      </c>
      <c r="D43">
        <v>7.4320000000000004</v>
      </c>
    </row>
    <row r="44" spans="1:4" x14ac:dyDescent="0.25">
      <c r="A44" t="s">
        <v>21</v>
      </c>
      <c r="C44" s="4">
        <v>43364</v>
      </c>
      <c r="D44">
        <v>7.3935000000000004</v>
      </c>
    </row>
    <row r="45" spans="1:4" x14ac:dyDescent="0.25">
      <c r="A45" t="s">
        <v>20</v>
      </c>
      <c r="C45" s="4">
        <v>43367</v>
      </c>
      <c r="D45">
        <v>7.3093000000000004</v>
      </c>
    </row>
    <row r="46" spans="1:4" x14ac:dyDescent="0.25">
      <c r="A46" t="s">
        <v>19</v>
      </c>
      <c r="C46" s="4">
        <v>43368</v>
      </c>
      <c r="D46">
        <v>7.2323000000000004</v>
      </c>
    </row>
    <row r="47" spans="1:4" x14ac:dyDescent="0.25">
      <c r="A47" t="s">
        <v>18</v>
      </c>
      <c r="C47" s="4">
        <v>43369</v>
      </c>
      <c r="D47">
        <v>7.1820000000000004</v>
      </c>
    </row>
    <row r="48" spans="1:4" x14ac:dyDescent="0.25">
      <c r="A48" t="s">
        <v>17</v>
      </c>
      <c r="C48" s="4">
        <v>43370</v>
      </c>
      <c r="D48">
        <v>7.0415000000000001</v>
      </c>
    </row>
    <row r="49" spans="1:4" x14ac:dyDescent="0.25">
      <c r="A49" t="s">
        <v>16</v>
      </c>
      <c r="C49" s="4">
        <v>43371</v>
      </c>
      <c r="D49">
        <v>6.9649999999999999</v>
      </c>
    </row>
    <row r="50" spans="1:4" x14ac:dyDescent="0.25">
      <c r="A50" t="s">
        <v>15</v>
      </c>
      <c r="C50" s="4">
        <v>43374</v>
      </c>
      <c r="D50">
        <v>6.9080000000000004</v>
      </c>
    </row>
    <row r="51" spans="1:4" x14ac:dyDescent="0.25">
      <c r="A51" t="s">
        <v>14</v>
      </c>
      <c r="C51" s="4">
        <v>43375</v>
      </c>
      <c r="D51">
        <v>6.9419000000000004</v>
      </c>
    </row>
    <row r="52" spans="1:4" x14ac:dyDescent="0.25">
      <c r="A52" t="s">
        <v>216</v>
      </c>
      <c r="C52" s="4">
        <v>43376</v>
      </c>
      <c r="D52">
        <v>7.0057999999999998</v>
      </c>
    </row>
    <row r="53" spans="1:4" x14ac:dyDescent="0.25">
      <c r="A53" t="s">
        <v>215</v>
      </c>
      <c r="C53" s="4">
        <v>43377</v>
      </c>
      <c r="D53">
        <v>7.0525000000000002</v>
      </c>
    </row>
    <row r="54" spans="1:4" x14ac:dyDescent="0.25">
      <c r="A54" t="s">
        <v>214</v>
      </c>
      <c r="C54" s="4">
        <v>43378</v>
      </c>
      <c r="D54">
        <v>7.0963000000000003</v>
      </c>
    </row>
    <row r="55" spans="1:4" x14ac:dyDescent="0.25">
      <c r="A55" t="s">
        <v>213</v>
      </c>
      <c r="C55" s="4">
        <v>43381</v>
      </c>
      <c r="D55" s="19">
        <v>7.0434000000000001</v>
      </c>
    </row>
    <row r="56" spans="1:4" x14ac:dyDescent="0.25">
      <c r="A56" t="s">
        <v>212</v>
      </c>
      <c r="C56" s="4">
        <v>43382</v>
      </c>
      <c r="D56" s="19">
        <v>7.0183</v>
      </c>
    </row>
    <row r="57" spans="1:4" x14ac:dyDescent="0.25">
      <c r="A57" t="s">
        <v>211</v>
      </c>
      <c r="C57" s="4">
        <v>43383</v>
      </c>
      <c r="D57" s="19">
        <v>6.9885999999999999</v>
      </c>
    </row>
    <row r="58" spans="1:4" x14ac:dyDescent="0.25">
      <c r="A58" t="s">
        <v>210</v>
      </c>
      <c r="C58" s="4">
        <v>43384</v>
      </c>
      <c r="D58" s="19">
        <v>6.9401000000000002</v>
      </c>
    </row>
    <row r="59" spans="1:4" x14ac:dyDescent="0.25">
      <c r="A59" t="s">
        <v>209</v>
      </c>
      <c r="C59" s="4">
        <v>43385</v>
      </c>
      <c r="D59" s="19">
        <v>6.8019999999999996</v>
      </c>
    </row>
    <row r="60" spans="1:4" x14ac:dyDescent="0.25">
      <c r="A60" t="s">
        <v>208</v>
      </c>
      <c r="C60" s="4">
        <v>43388</v>
      </c>
      <c r="D60" s="19">
        <v>6.6859999999999999</v>
      </c>
    </row>
    <row r="61" spans="1:4" x14ac:dyDescent="0.25">
      <c r="A61" t="s">
        <v>207</v>
      </c>
      <c r="C61" s="4">
        <v>43389</v>
      </c>
      <c r="D61" s="19">
        <v>6.7069999999999999</v>
      </c>
    </row>
    <row r="62" spans="1:4" x14ac:dyDescent="0.25">
      <c r="A62" t="s">
        <v>206</v>
      </c>
      <c r="C62" s="4">
        <v>43390</v>
      </c>
      <c r="D62" s="19">
        <v>6.5818000000000003</v>
      </c>
    </row>
    <row r="63" spans="1:4" x14ac:dyDescent="0.25">
      <c r="A63" t="s">
        <v>205</v>
      </c>
      <c r="C63" s="4">
        <v>43391</v>
      </c>
      <c r="D63" s="19">
        <v>6.4189999999999996</v>
      </c>
    </row>
    <row r="64" spans="1:4" x14ac:dyDescent="0.25">
      <c r="A64" t="s">
        <v>204</v>
      </c>
      <c r="C64" s="4">
        <v>43392</v>
      </c>
      <c r="D64" s="19">
        <v>6.4543999999999997</v>
      </c>
    </row>
    <row r="65" spans="1:4" x14ac:dyDescent="0.25">
      <c r="A65" t="s">
        <v>203</v>
      </c>
      <c r="C65" s="4">
        <v>43395</v>
      </c>
      <c r="D65" s="19">
        <v>6.5090000000000003</v>
      </c>
    </row>
    <row r="66" spans="1:4" x14ac:dyDescent="0.25">
      <c r="A66" t="s">
        <v>202</v>
      </c>
      <c r="C66" s="4">
        <v>43396</v>
      </c>
      <c r="D66" s="19">
        <v>6.6227</v>
      </c>
    </row>
    <row r="67" spans="1:4" x14ac:dyDescent="0.25">
      <c r="A67" t="s">
        <v>201</v>
      </c>
      <c r="C67" s="4">
        <v>43397</v>
      </c>
      <c r="D67" s="19">
        <v>6.4991000000000003</v>
      </c>
    </row>
    <row r="68" spans="1:4" x14ac:dyDescent="0.25">
      <c r="A68" t="s">
        <v>200</v>
      </c>
      <c r="C68" s="4">
        <v>43398</v>
      </c>
      <c r="D68" s="19">
        <v>6.4446000000000003</v>
      </c>
    </row>
    <row r="69" spans="1:4" x14ac:dyDescent="0.25">
      <c r="A69" t="s">
        <v>199</v>
      </c>
      <c r="C69" s="4">
        <v>43399</v>
      </c>
      <c r="D69" s="19">
        <v>6.3948999999999998</v>
      </c>
    </row>
    <row r="70" spans="1:4" x14ac:dyDescent="0.25">
      <c r="A70" t="s">
        <v>198</v>
      </c>
      <c r="C70" s="4">
        <v>43402</v>
      </c>
      <c r="D70" s="19">
        <v>6.3105000000000002</v>
      </c>
    </row>
    <row r="71" spans="1:4" x14ac:dyDescent="0.25">
      <c r="A71" t="s">
        <v>197</v>
      </c>
      <c r="C71" s="4">
        <v>43403</v>
      </c>
      <c r="D71" s="19">
        <v>6.2613000000000003</v>
      </c>
    </row>
    <row r="72" spans="1:4" x14ac:dyDescent="0.25">
      <c r="A72" t="s">
        <v>235</v>
      </c>
      <c r="C72" s="4">
        <v>43405</v>
      </c>
      <c r="D72">
        <v>6.3244999999999996</v>
      </c>
    </row>
    <row r="73" spans="1:4" x14ac:dyDescent="0.25">
      <c r="A73" t="s">
        <v>234</v>
      </c>
      <c r="C73" s="4">
        <v>43406</v>
      </c>
      <c r="D73">
        <v>6.2538999999999998</v>
      </c>
    </row>
    <row r="74" spans="1:4" x14ac:dyDescent="0.25">
      <c r="A74" t="s">
        <v>233</v>
      </c>
      <c r="C74" s="4">
        <v>43409</v>
      </c>
      <c r="D74">
        <v>6.1783000000000001</v>
      </c>
    </row>
    <row r="75" spans="1:4" x14ac:dyDescent="0.25">
      <c r="A75" t="s">
        <v>232</v>
      </c>
      <c r="C75" s="4">
        <v>43410</v>
      </c>
      <c r="D75">
        <v>6.1246</v>
      </c>
    </row>
    <row r="76" spans="1:4" x14ac:dyDescent="0.25">
      <c r="A76" t="s">
        <v>231</v>
      </c>
      <c r="C76" s="4">
        <v>43411</v>
      </c>
      <c r="D76">
        <v>6.1356999999999999</v>
      </c>
    </row>
    <row r="77" spans="1:4" x14ac:dyDescent="0.25">
      <c r="A77" t="s">
        <v>230</v>
      </c>
      <c r="C77" s="4">
        <v>43412</v>
      </c>
      <c r="D77">
        <v>6.1925999999999997</v>
      </c>
    </row>
    <row r="78" spans="1:4" x14ac:dyDescent="0.25">
      <c r="A78" t="s">
        <v>229</v>
      </c>
      <c r="C78" s="4">
        <v>43413</v>
      </c>
      <c r="D78">
        <v>6.2260999999999997</v>
      </c>
    </row>
    <row r="79" spans="1:4" x14ac:dyDescent="0.25">
      <c r="A79" t="s">
        <v>228</v>
      </c>
      <c r="C79" s="4">
        <v>43416</v>
      </c>
      <c r="D79">
        <v>6.1281999999999996</v>
      </c>
    </row>
    <row r="80" spans="1:4" x14ac:dyDescent="0.25">
      <c r="A80" t="s">
        <v>227</v>
      </c>
      <c r="C80" s="4">
        <v>43417</v>
      </c>
      <c r="D80">
        <v>6.1856999999999998</v>
      </c>
    </row>
    <row r="81" spans="1:4" x14ac:dyDescent="0.25">
      <c r="A81" t="s">
        <v>226</v>
      </c>
      <c r="C81" s="4">
        <v>43418</v>
      </c>
      <c r="D81">
        <v>6.1725000000000003</v>
      </c>
    </row>
    <row r="82" spans="1:4" x14ac:dyDescent="0.25">
      <c r="A82" t="s">
        <v>225</v>
      </c>
      <c r="C82" s="4">
        <v>43419</v>
      </c>
      <c r="D82">
        <v>6.1047000000000002</v>
      </c>
    </row>
    <row r="83" spans="1:4" x14ac:dyDescent="0.25">
      <c r="A83" t="s">
        <v>224</v>
      </c>
      <c r="C83" s="4">
        <v>43420</v>
      </c>
      <c r="D83">
        <v>6.0754000000000001</v>
      </c>
    </row>
    <row r="84" spans="1:4" x14ac:dyDescent="0.25">
      <c r="A84" t="s">
        <v>223</v>
      </c>
      <c r="C84" s="4">
        <v>43423</v>
      </c>
      <c r="D84">
        <v>6.0735000000000001</v>
      </c>
    </row>
    <row r="85" spans="1:4" x14ac:dyDescent="0.25">
      <c r="A85" t="s">
        <v>222</v>
      </c>
      <c r="C85" s="4">
        <v>43424</v>
      </c>
      <c r="D85">
        <v>6.1203000000000003</v>
      </c>
    </row>
    <row r="86" spans="1:4" x14ac:dyDescent="0.25">
      <c r="A86" t="s">
        <v>221</v>
      </c>
      <c r="C86" s="4">
        <v>43425</v>
      </c>
      <c r="D86">
        <v>6.0888</v>
      </c>
    </row>
    <row r="87" spans="1:4" x14ac:dyDescent="0.25">
      <c r="A87" t="s">
        <v>220</v>
      </c>
      <c r="C87" s="4">
        <v>43426</v>
      </c>
      <c r="D87">
        <v>6.0335999999999999</v>
      </c>
    </row>
    <row r="88" spans="1:4" x14ac:dyDescent="0.25">
      <c r="A88" t="s">
        <v>219</v>
      </c>
      <c r="C88" s="4">
        <v>43427</v>
      </c>
      <c r="D88">
        <v>5.9992000000000001</v>
      </c>
    </row>
    <row r="89" spans="1:4" x14ac:dyDescent="0.25">
      <c r="A89" t="s">
        <v>218</v>
      </c>
      <c r="C89" s="4">
        <v>43430</v>
      </c>
      <c r="D89">
        <v>5.9459</v>
      </c>
    </row>
    <row r="90" spans="1:4" x14ac:dyDescent="0.25">
      <c r="A90" t="s">
        <v>217</v>
      </c>
      <c r="C90" s="4">
        <v>43431</v>
      </c>
      <c r="D90">
        <v>5.9313000000000002</v>
      </c>
    </row>
    <row r="91" spans="1:4" x14ac:dyDescent="0.25">
      <c r="A91" t="s">
        <v>196</v>
      </c>
      <c r="C91" s="18">
        <v>43432</v>
      </c>
      <c r="D91">
        <v>5.9268000000000001</v>
      </c>
    </row>
    <row r="92" spans="1:4" x14ac:dyDescent="0.25">
      <c r="A92" t="s">
        <v>195</v>
      </c>
      <c r="C92" s="18">
        <v>43433</v>
      </c>
      <c r="D92">
        <v>5.8746999999999998</v>
      </c>
    </row>
    <row r="93" spans="1:4" x14ac:dyDescent="0.25">
      <c r="A93" t="s">
        <v>194</v>
      </c>
      <c r="C93" s="18">
        <v>43434</v>
      </c>
      <c r="D93">
        <v>5.8753000000000002</v>
      </c>
    </row>
    <row r="94" spans="1:4" x14ac:dyDescent="0.25">
      <c r="A94" t="s">
        <v>193</v>
      </c>
      <c r="C94" s="18">
        <v>43437</v>
      </c>
      <c r="D94" s="17">
        <v>5.9459999999999997</v>
      </c>
    </row>
    <row r="95" spans="1:4" x14ac:dyDescent="0.25">
      <c r="A95" t="s">
        <v>192</v>
      </c>
      <c r="C95" s="18">
        <v>43438</v>
      </c>
      <c r="D95">
        <v>6.1035000000000004</v>
      </c>
    </row>
    <row r="96" spans="1:4" x14ac:dyDescent="0.25">
      <c r="A96" t="s">
        <v>191</v>
      </c>
      <c r="C96" s="18">
        <v>43439</v>
      </c>
      <c r="D96">
        <v>6.0453000000000001</v>
      </c>
    </row>
    <row r="97" spans="1:4" x14ac:dyDescent="0.25">
      <c r="A97" t="s">
        <v>190</v>
      </c>
      <c r="C97" s="18">
        <v>43440</v>
      </c>
      <c r="D97">
        <v>6.0946999999999996</v>
      </c>
    </row>
    <row r="98" spans="1:4" x14ac:dyDescent="0.25">
      <c r="A98" t="s">
        <v>189</v>
      </c>
      <c r="C98" s="18">
        <v>43441</v>
      </c>
      <c r="D98">
        <v>6.0618999999999996</v>
      </c>
    </row>
    <row r="99" spans="1:4" x14ac:dyDescent="0.25">
      <c r="A99" t="s">
        <v>188</v>
      </c>
      <c r="C99" s="18">
        <v>43444</v>
      </c>
      <c r="D99">
        <v>6.0499000000000001</v>
      </c>
    </row>
    <row r="100" spans="1:4" x14ac:dyDescent="0.25">
      <c r="A100" t="s">
        <v>187</v>
      </c>
      <c r="C100" s="18">
        <v>43445</v>
      </c>
      <c r="D100">
        <v>6.1295000000000002</v>
      </c>
    </row>
    <row r="101" spans="1:4" x14ac:dyDescent="0.25">
      <c r="A101" t="s">
        <v>186</v>
      </c>
      <c r="C101" s="18">
        <v>43446</v>
      </c>
      <c r="D101">
        <v>6.0892999999999997</v>
      </c>
    </row>
    <row r="102" spans="1:4" x14ac:dyDescent="0.25">
      <c r="A102" t="s">
        <v>185</v>
      </c>
      <c r="C102" s="18">
        <v>43447</v>
      </c>
      <c r="D102">
        <v>6.0968</v>
      </c>
    </row>
    <row r="103" spans="1:4" x14ac:dyDescent="0.25">
      <c r="A103" t="s">
        <v>184</v>
      </c>
      <c r="C103" s="18">
        <v>43448</v>
      </c>
      <c r="D103">
        <v>6.0799000000000003</v>
      </c>
    </row>
    <row r="104" spans="1:4" x14ac:dyDescent="0.25">
      <c r="A104" t="s">
        <v>183</v>
      </c>
      <c r="C104" s="18">
        <v>43451</v>
      </c>
      <c r="D104">
        <v>6.0957999999999997</v>
      </c>
    </row>
    <row r="105" spans="1:4" x14ac:dyDescent="0.25">
      <c r="A105" t="s">
        <v>182</v>
      </c>
      <c r="C105" s="18">
        <v>43452</v>
      </c>
      <c r="D105">
        <v>6.0781999999999998</v>
      </c>
    </row>
    <row r="106" spans="1:4" x14ac:dyDescent="0.25">
      <c r="A106" t="s">
        <v>181</v>
      </c>
      <c r="C106" s="18">
        <v>43453</v>
      </c>
      <c r="D106" s="17">
        <v>6.0860000000000003</v>
      </c>
    </row>
    <row r="107" spans="1:4" x14ac:dyDescent="0.25">
      <c r="A107" t="s">
        <v>180</v>
      </c>
      <c r="C107" s="18">
        <v>43454</v>
      </c>
      <c r="D107">
        <v>6.0319000000000003</v>
      </c>
    </row>
    <row r="108" spans="1:4" x14ac:dyDescent="0.25">
      <c r="A108" t="s">
        <v>179</v>
      </c>
      <c r="C108" s="18">
        <v>43455</v>
      </c>
      <c r="D108">
        <v>6.0545999999999998</v>
      </c>
    </row>
    <row r="109" spans="1:4" x14ac:dyDescent="0.25">
      <c r="A109" t="s">
        <v>178</v>
      </c>
      <c r="C109" s="18">
        <v>43458</v>
      </c>
      <c r="D109" s="17">
        <v>6.048</v>
      </c>
    </row>
    <row r="110" spans="1:4" x14ac:dyDescent="0.25">
      <c r="A110" t="s">
        <v>177</v>
      </c>
      <c r="C110" s="18">
        <v>43461</v>
      </c>
      <c r="D110">
        <v>6.0067000000000004</v>
      </c>
    </row>
    <row r="111" spans="1:4" x14ac:dyDescent="0.25">
      <c r="A111" t="s">
        <v>176</v>
      </c>
      <c r="C111" s="18">
        <v>43462</v>
      </c>
      <c r="D111" s="17">
        <v>6.04</v>
      </c>
    </row>
    <row r="112" spans="1:4" x14ac:dyDescent="0.25">
      <c r="A112" t="s">
        <v>348</v>
      </c>
      <c r="C112" s="18">
        <v>43465</v>
      </c>
      <c r="D112">
        <v>6.0587999999999997</v>
      </c>
    </row>
    <row r="113" spans="1:4" x14ac:dyDescent="0.25">
      <c r="A113" t="s">
        <v>347</v>
      </c>
      <c r="C113" s="18">
        <v>43467</v>
      </c>
      <c r="D113">
        <v>6.1130000000000004</v>
      </c>
    </row>
    <row r="114" spans="1:4" x14ac:dyDescent="0.25">
      <c r="A114" t="s">
        <v>346</v>
      </c>
      <c r="C114" s="18">
        <v>43468</v>
      </c>
      <c r="D114">
        <v>6.2248000000000001</v>
      </c>
    </row>
    <row r="115" spans="1:4" x14ac:dyDescent="0.25">
      <c r="A115" t="s">
        <v>345</v>
      </c>
      <c r="C115" s="18">
        <v>43469</v>
      </c>
      <c r="D115">
        <v>6.1707000000000001</v>
      </c>
    </row>
    <row r="116" spans="1:4" x14ac:dyDescent="0.25">
      <c r="A116" t="s">
        <v>344</v>
      </c>
      <c r="C116" s="18">
        <v>43472</v>
      </c>
      <c r="D116">
        <v>6.1325000000000003</v>
      </c>
    </row>
    <row r="117" spans="1:4" x14ac:dyDescent="0.25">
      <c r="A117" t="s">
        <v>343</v>
      </c>
      <c r="C117" s="18">
        <v>43473</v>
      </c>
      <c r="D117">
        <v>6.2850999999999999</v>
      </c>
    </row>
    <row r="118" spans="1:4" x14ac:dyDescent="0.25">
      <c r="A118" t="s">
        <v>342</v>
      </c>
      <c r="C118" s="18">
        <v>43474</v>
      </c>
      <c r="D118">
        <v>6.3399000000000001</v>
      </c>
    </row>
    <row r="119" spans="1:4" x14ac:dyDescent="0.25">
      <c r="A119" t="s">
        <v>341</v>
      </c>
      <c r="C119" s="18">
        <v>43475</v>
      </c>
      <c r="D119">
        <v>6.2709000000000001</v>
      </c>
    </row>
    <row r="120" spans="1:4" x14ac:dyDescent="0.25">
      <c r="A120" t="s">
        <v>340</v>
      </c>
      <c r="C120" s="18">
        <v>43476</v>
      </c>
      <c r="D120">
        <v>6.3023999999999996</v>
      </c>
    </row>
    <row r="121" spans="1:4" x14ac:dyDescent="0.25">
      <c r="A121" t="s">
        <v>339</v>
      </c>
      <c r="C121" s="18">
        <v>43479</v>
      </c>
      <c r="D121">
        <v>6.3240999999999996</v>
      </c>
    </row>
    <row r="122" spans="1:4" x14ac:dyDescent="0.25">
      <c r="A122" t="s">
        <v>338</v>
      </c>
      <c r="C122" s="18">
        <v>43480</v>
      </c>
      <c r="D122">
        <v>6.2279999999999998</v>
      </c>
    </row>
    <row r="123" spans="1:4" x14ac:dyDescent="0.25">
      <c r="A123" t="s">
        <v>337</v>
      </c>
      <c r="C123" s="18">
        <v>43481</v>
      </c>
      <c r="D123">
        <v>6.1166</v>
      </c>
    </row>
    <row r="124" spans="1:4" x14ac:dyDescent="0.25">
      <c r="A124" t="s">
        <v>336</v>
      </c>
      <c r="C124" s="18">
        <v>43482</v>
      </c>
      <c r="D124">
        <v>6.1219999999999999</v>
      </c>
    </row>
    <row r="125" spans="1:4" x14ac:dyDescent="0.25">
      <c r="A125" t="s">
        <v>335</v>
      </c>
      <c r="C125" s="18">
        <v>43483</v>
      </c>
      <c r="D125">
        <v>6.1090999999999998</v>
      </c>
    </row>
    <row r="126" spans="1:4" x14ac:dyDescent="0.25">
      <c r="A126" t="s">
        <v>334</v>
      </c>
      <c r="C126" s="18">
        <v>43486</v>
      </c>
      <c r="D126">
        <v>6.0667</v>
      </c>
    </row>
    <row r="127" spans="1:4" x14ac:dyDescent="0.25">
      <c r="A127" t="s">
        <v>333</v>
      </c>
      <c r="C127" s="18">
        <v>43487</v>
      </c>
      <c r="D127">
        <v>6.0750000000000002</v>
      </c>
    </row>
    <row r="128" spans="1:4" x14ac:dyDescent="0.25">
      <c r="A128" t="s">
        <v>332</v>
      </c>
      <c r="C128" s="18">
        <v>43488</v>
      </c>
      <c r="D128">
        <v>6.0340999999999996</v>
      </c>
    </row>
    <row r="129" spans="1:4" x14ac:dyDescent="0.25">
      <c r="A129" t="s">
        <v>331</v>
      </c>
      <c r="C129" s="18">
        <v>43489</v>
      </c>
      <c r="D129">
        <v>5.9894999999999996</v>
      </c>
    </row>
    <row r="130" spans="1:4" x14ac:dyDescent="0.25">
      <c r="A130" t="s">
        <v>330</v>
      </c>
      <c r="C130" s="18">
        <v>43490</v>
      </c>
      <c r="D130">
        <v>5.9805999999999999</v>
      </c>
    </row>
    <row r="131" spans="1:4" x14ac:dyDescent="0.25">
      <c r="A131" t="s">
        <v>329</v>
      </c>
      <c r="C131" s="18">
        <v>43493</v>
      </c>
      <c r="D131">
        <v>6.0533999999999999</v>
      </c>
    </row>
    <row r="132" spans="1:4" x14ac:dyDescent="0.25">
      <c r="A132" t="s">
        <v>328</v>
      </c>
      <c r="C132" s="18">
        <v>43494</v>
      </c>
      <c r="D132">
        <v>6.0664999999999996</v>
      </c>
    </row>
    <row r="133" spans="1:4" x14ac:dyDescent="0.25">
      <c r="A133" t="s">
        <v>327</v>
      </c>
      <c r="C133" s="18">
        <v>43495</v>
      </c>
      <c r="D133">
        <v>6.0288000000000004</v>
      </c>
    </row>
    <row r="134" spans="1:4" x14ac:dyDescent="0.25">
      <c r="A134" t="s">
        <v>326</v>
      </c>
      <c r="C134" s="18">
        <v>43496</v>
      </c>
      <c r="D134">
        <v>5.9688999999999997</v>
      </c>
    </row>
    <row r="135" spans="1:4" x14ac:dyDescent="0.25">
      <c r="A135" t="s">
        <v>325</v>
      </c>
      <c r="C135" s="18">
        <v>43497</v>
      </c>
      <c r="D135">
        <v>5.9884000000000004</v>
      </c>
    </row>
    <row r="136" spans="1:4" x14ac:dyDescent="0.25">
      <c r="A136" t="s">
        <v>324</v>
      </c>
      <c r="C136" s="18">
        <v>43500</v>
      </c>
      <c r="D136">
        <v>5.9694000000000003</v>
      </c>
    </row>
    <row r="137" spans="1:4" x14ac:dyDescent="0.25">
      <c r="A137" t="s">
        <v>323</v>
      </c>
      <c r="C137" s="18">
        <v>43501</v>
      </c>
      <c r="D137">
        <v>5.9443999999999999</v>
      </c>
    </row>
    <row r="138" spans="1:4" x14ac:dyDescent="0.25">
      <c r="A138" t="s">
        <v>322</v>
      </c>
      <c r="C138" s="18">
        <v>43502</v>
      </c>
      <c r="D138">
        <v>5.9410999999999996</v>
      </c>
    </row>
    <row r="139" spans="1:4" x14ac:dyDescent="0.25">
      <c r="A139" t="s">
        <v>321</v>
      </c>
      <c r="C139" s="18">
        <v>43503</v>
      </c>
      <c r="D139">
        <v>5.9706000000000001</v>
      </c>
    </row>
    <row r="140" spans="1:4" x14ac:dyDescent="0.25">
      <c r="A140" t="s">
        <v>320</v>
      </c>
      <c r="C140" s="18">
        <v>43504</v>
      </c>
      <c r="D140">
        <v>5.9488000000000003</v>
      </c>
    </row>
    <row r="141" spans="1:4" x14ac:dyDescent="0.25">
      <c r="A141" t="s">
        <v>319</v>
      </c>
      <c r="C141" s="18">
        <v>43507</v>
      </c>
      <c r="D141">
        <v>5.9588000000000001</v>
      </c>
    </row>
    <row r="142" spans="1:4" x14ac:dyDescent="0.25">
      <c r="A142" t="s">
        <v>318</v>
      </c>
      <c r="C142" s="18">
        <v>43508</v>
      </c>
      <c r="D142">
        <v>5.9364999999999997</v>
      </c>
    </row>
    <row r="143" spans="1:4" x14ac:dyDescent="0.25">
      <c r="A143" t="s">
        <v>318</v>
      </c>
      <c r="C143" s="18">
        <v>43508</v>
      </c>
      <c r="D143">
        <v>5.9364999999999997</v>
      </c>
    </row>
    <row r="144" spans="1:4" x14ac:dyDescent="0.25">
      <c r="A144" t="s">
        <v>430</v>
      </c>
      <c r="C144" s="18">
        <v>43509</v>
      </c>
      <c r="D144">
        <v>5.9382999999999999</v>
      </c>
    </row>
    <row r="145" spans="1:4" x14ac:dyDescent="0.25">
      <c r="A145" t="s">
        <v>429</v>
      </c>
      <c r="C145" s="18">
        <v>43510</v>
      </c>
      <c r="D145">
        <v>5.9912000000000001</v>
      </c>
    </row>
    <row r="146" spans="1:4" x14ac:dyDescent="0.25">
      <c r="A146" t="s">
        <v>428</v>
      </c>
      <c r="C146" s="18">
        <v>43511</v>
      </c>
      <c r="D146">
        <v>5.9321999999999999</v>
      </c>
    </row>
    <row r="147" spans="1:4" x14ac:dyDescent="0.25">
      <c r="A147" t="s">
        <v>427</v>
      </c>
      <c r="C147" s="18">
        <v>43514</v>
      </c>
      <c r="D147">
        <v>6.0079000000000002</v>
      </c>
    </row>
    <row r="148" spans="1:4" x14ac:dyDescent="0.25">
      <c r="A148" t="s">
        <v>426</v>
      </c>
      <c r="C148" s="18">
        <v>43515</v>
      </c>
      <c r="D148">
        <v>5.9957000000000003</v>
      </c>
    </row>
    <row r="149" spans="1:4" x14ac:dyDescent="0.25">
      <c r="A149" t="s">
        <v>425</v>
      </c>
      <c r="C149" s="18">
        <v>43516</v>
      </c>
      <c r="D149">
        <v>6.0190000000000001</v>
      </c>
    </row>
    <row r="150" spans="1:4" x14ac:dyDescent="0.25">
      <c r="A150" t="s">
        <v>424</v>
      </c>
      <c r="C150" s="18">
        <v>43517</v>
      </c>
      <c r="D150">
        <v>6.0442</v>
      </c>
    </row>
    <row r="151" spans="1:4" x14ac:dyDescent="0.25">
      <c r="A151" t="s">
        <v>423</v>
      </c>
      <c r="C151" s="18">
        <v>43518</v>
      </c>
      <c r="D151">
        <v>6.0377999999999998</v>
      </c>
    </row>
    <row r="152" spans="1:4" x14ac:dyDescent="0.25">
      <c r="A152" t="s">
        <v>422</v>
      </c>
      <c r="C152" s="18">
        <v>43521</v>
      </c>
      <c r="D152">
        <v>6.0320999999999998</v>
      </c>
    </row>
    <row r="153" spans="1:4" x14ac:dyDescent="0.25">
      <c r="A153" t="s">
        <v>421</v>
      </c>
      <c r="C153" s="18">
        <v>43522</v>
      </c>
      <c r="D153">
        <v>6.0254000000000003</v>
      </c>
    </row>
    <row r="154" spans="1:4" x14ac:dyDescent="0.25">
      <c r="A154" t="s">
        <v>420</v>
      </c>
      <c r="C154" s="18">
        <v>43523</v>
      </c>
      <c r="D154">
        <v>6.0256999999999996</v>
      </c>
    </row>
    <row r="155" spans="1:4" x14ac:dyDescent="0.25">
      <c r="A155" t="s">
        <v>419</v>
      </c>
      <c r="C155" s="18">
        <v>43524</v>
      </c>
      <c r="D155">
        <v>6.0678999999999998</v>
      </c>
    </row>
    <row r="156" spans="1:4" x14ac:dyDescent="0.25">
      <c r="A156" t="s">
        <v>418</v>
      </c>
      <c r="C156" s="18">
        <v>43525</v>
      </c>
      <c r="D156">
        <v>6.1230000000000002</v>
      </c>
    </row>
    <row r="157" spans="1:4" x14ac:dyDescent="0.25">
      <c r="A157" t="s">
        <v>417</v>
      </c>
      <c r="C157" s="18">
        <v>43528</v>
      </c>
      <c r="D157">
        <v>6.1022999999999996</v>
      </c>
    </row>
    <row r="158" spans="1:4" x14ac:dyDescent="0.25">
      <c r="A158" t="s">
        <v>416</v>
      </c>
      <c r="C158" s="18">
        <v>43529</v>
      </c>
      <c r="D158">
        <v>6.1029</v>
      </c>
    </row>
    <row r="159" spans="1:4" x14ac:dyDescent="0.25">
      <c r="A159" t="s">
        <v>415</v>
      </c>
      <c r="C159" s="18">
        <v>43530</v>
      </c>
      <c r="D159">
        <v>6.1246999999999998</v>
      </c>
    </row>
    <row r="160" spans="1:4" x14ac:dyDescent="0.25">
      <c r="A160" t="s">
        <v>414</v>
      </c>
      <c r="C160" s="18">
        <v>43531</v>
      </c>
      <c r="D160">
        <v>6.1170999999999998</v>
      </c>
    </row>
    <row r="161" spans="1:4" x14ac:dyDescent="0.25">
      <c r="A161" t="s">
        <v>413</v>
      </c>
      <c r="C161" s="18">
        <v>43532</v>
      </c>
      <c r="D161">
        <v>6.1287000000000003</v>
      </c>
    </row>
    <row r="162" spans="1:4" x14ac:dyDescent="0.25">
      <c r="A162" t="s">
        <v>412</v>
      </c>
      <c r="C162" s="18">
        <v>43535</v>
      </c>
      <c r="D162">
        <v>6.1177000000000001</v>
      </c>
    </row>
    <row r="163" spans="1:4" x14ac:dyDescent="0.25">
      <c r="A163" t="s">
        <v>411</v>
      </c>
      <c r="C163" s="18">
        <v>43536</v>
      </c>
      <c r="D163">
        <v>6.1536</v>
      </c>
    </row>
    <row r="164" spans="1:4" x14ac:dyDescent="0.25">
      <c r="A164" t="s">
        <v>410</v>
      </c>
      <c r="C164" s="18">
        <v>43537</v>
      </c>
      <c r="D164">
        <v>6.1771000000000003</v>
      </c>
    </row>
    <row r="165" spans="1:4" x14ac:dyDescent="0.25">
      <c r="A165" t="s">
        <v>409</v>
      </c>
      <c r="C165" s="18">
        <v>43538</v>
      </c>
      <c r="D165">
        <v>6.1841999999999997</v>
      </c>
    </row>
    <row r="166" spans="1:4" x14ac:dyDescent="0.25">
      <c r="A166" t="s">
        <v>408</v>
      </c>
      <c r="C166" s="18">
        <v>43539</v>
      </c>
      <c r="D166">
        <v>6.1858000000000004</v>
      </c>
    </row>
    <row r="167" spans="1:4" x14ac:dyDescent="0.25">
      <c r="A167" t="s">
        <v>407</v>
      </c>
      <c r="C167" s="18">
        <v>43542</v>
      </c>
      <c r="D167">
        <v>6.1978</v>
      </c>
    </row>
    <row r="168" spans="1:4" x14ac:dyDescent="0.25">
      <c r="A168" t="s">
        <v>406</v>
      </c>
      <c r="C168" s="18">
        <v>43543</v>
      </c>
      <c r="D168">
        <v>6.2191000000000001</v>
      </c>
    </row>
    <row r="169" spans="1:4" x14ac:dyDescent="0.25">
      <c r="A169" t="s">
        <v>405</v>
      </c>
      <c r="C169" s="18">
        <v>43544</v>
      </c>
      <c r="D169">
        <v>6.2152000000000003</v>
      </c>
    </row>
    <row r="170" spans="1:4" x14ac:dyDescent="0.25">
      <c r="A170" t="s">
        <v>404</v>
      </c>
      <c r="C170" s="18">
        <v>43545</v>
      </c>
      <c r="D170">
        <v>6.2160000000000002</v>
      </c>
    </row>
    <row r="171" spans="1:4" x14ac:dyDescent="0.25">
      <c r="A171" t="s">
        <v>403</v>
      </c>
      <c r="C171" s="18">
        <v>43546</v>
      </c>
      <c r="D171">
        <v>6.2979000000000003</v>
      </c>
    </row>
    <row r="172" spans="1:4" x14ac:dyDescent="0.25">
      <c r="A172" t="s">
        <v>402</v>
      </c>
      <c r="C172" s="18">
        <v>43549</v>
      </c>
      <c r="D172">
        <v>6.3425000000000002</v>
      </c>
    </row>
    <row r="173" spans="1:4" x14ac:dyDescent="0.25">
      <c r="A173" t="s">
        <v>402</v>
      </c>
      <c r="C173" s="18">
        <v>43549</v>
      </c>
      <c r="D173">
        <v>6.3425000000000002</v>
      </c>
    </row>
    <row r="174" spans="1:4" x14ac:dyDescent="0.25">
      <c r="A174" t="s">
        <v>656</v>
      </c>
      <c r="C174" s="18">
        <v>43550</v>
      </c>
      <c r="D174">
        <v>6.2404000000000002</v>
      </c>
    </row>
    <row r="175" spans="1:4" x14ac:dyDescent="0.25">
      <c r="A175" t="s">
        <v>657</v>
      </c>
      <c r="C175" s="18">
        <v>43551</v>
      </c>
      <c r="D175">
        <v>6.2320000000000002</v>
      </c>
    </row>
    <row r="176" spans="1:4" x14ac:dyDescent="0.25">
      <c r="A176" t="s">
        <v>658</v>
      </c>
      <c r="C176" s="18">
        <v>43552</v>
      </c>
      <c r="D176">
        <v>6.3407999999999998</v>
      </c>
    </row>
    <row r="177" spans="1:4" x14ac:dyDescent="0.25">
      <c r="A177" t="s">
        <v>659</v>
      </c>
      <c r="C177" s="18">
        <v>43553</v>
      </c>
      <c r="D177">
        <v>6.3445999999999998</v>
      </c>
    </row>
    <row r="178" spans="1:4" x14ac:dyDescent="0.25">
      <c r="A178" t="s">
        <v>660</v>
      </c>
      <c r="C178" s="18">
        <v>43556</v>
      </c>
      <c r="D178">
        <v>6.2134999999999998</v>
      </c>
    </row>
    <row r="179" spans="1:4" x14ac:dyDescent="0.25">
      <c r="A179" t="s">
        <v>661</v>
      </c>
      <c r="C179" s="18">
        <v>43557</v>
      </c>
      <c r="D179">
        <v>6.2141000000000002</v>
      </c>
    </row>
    <row r="180" spans="1:4" x14ac:dyDescent="0.25">
      <c r="A180" t="s">
        <v>662</v>
      </c>
      <c r="C180" s="18">
        <v>43558</v>
      </c>
      <c r="D180">
        <v>6.3014000000000001</v>
      </c>
    </row>
    <row r="181" spans="1:4" x14ac:dyDescent="0.25">
      <c r="A181" t="s">
        <v>663</v>
      </c>
      <c r="C181" s="18">
        <v>43559</v>
      </c>
      <c r="D181">
        <v>6.3230000000000004</v>
      </c>
    </row>
    <row r="182" spans="1:4" x14ac:dyDescent="0.25">
      <c r="A182" t="s">
        <v>664</v>
      </c>
      <c r="C182" s="18">
        <v>43560</v>
      </c>
      <c r="D182">
        <v>6.2854999999999999</v>
      </c>
    </row>
    <row r="183" spans="1:4" x14ac:dyDescent="0.25">
      <c r="A183" t="s">
        <v>665</v>
      </c>
      <c r="C183" s="18">
        <v>43563</v>
      </c>
      <c r="D183">
        <v>6.3780999999999999</v>
      </c>
    </row>
    <row r="184" spans="1:4" x14ac:dyDescent="0.25">
      <c r="A184" t="s">
        <v>666</v>
      </c>
      <c r="C184" s="18">
        <v>43564</v>
      </c>
      <c r="D184">
        <v>6.4055999999999997</v>
      </c>
    </row>
    <row r="185" spans="1:4" x14ac:dyDescent="0.25">
      <c r="A185" t="s">
        <v>667</v>
      </c>
      <c r="C185" s="18">
        <v>43565</v>
      </c>
      <c r="D185">
        <v>6.4143999999999997</v>
      </c>
    </row>
    <row r="186" spans="1:4" x14ac:dyDescent="0.25">
      <c r="A186" t="s">
        <v>668</v>
      </c>
      <c r="C186" s="18">
        <v>43566</v>
      </c>
      <c r="D186">
        <v>6.4724000000000004</v>
      </c>
    </row>
    <row r="187" spans="1:4" x14ac:dyDescent="0.25">
      <c r="A187" t="s">
        <v>669</v>
      </c>
      <c r="C187" s="18">
        <v>43567</v>
      </c>
      <c r="D187">
        <v>6.5350000000000001</v>
      </c>
    </row>
    <row r="188" spans="1:4" x14ac:dyDescent="0.25">
      <c r="A188" t="s">
        <v>670</v>
      </c>
      <c r="C188" s="18">
        <v>43570</v>
      </c>
      <c r="D188">
        <v>6.5636999999999999</v>
      </c>
    </row>
    <row r="189" spans="1:4" x14ac:dyDescent="0.25">
      <c r="A189" t="s">
        <v>671</v>
      </c>
      <c r="C189" s="18">
        <v>43571</v>
      </c>
      <c r="D189">
        <v>6.5717999999999996</v>
      </c>
    </row>
    <row r="190" spans="1:4" x14ac:dyDescent="0.25">
      <c r="A190" t="s">
        <v>672</v>
      </c>
      <c r="C190" s="18">
        <v>43572</v>
      </c>
      <c r="D190">
        <v>6.4966999999999997</v>
      </c>
    </row>
    <row r="191" spans="1:4" x14ac:dyDescent="0.25">
      <c r="A191" t="s">
        <v>673</v>
      </c>
      <c r="C191" s="18">
        <v>43573</v>
      </c>
      <c r="D191">
        <v>6.5486000000000004</v>
      </c>
    </row>
    <row r="192" spans="1:4" x14ac:dyDescent="0.25">
      <c r="A192" t="s">
        <v>674</v>
      </c>
      <c r="C192" s="18">
        <v>43578</v>
      </c>
      <c r="D192">
        <v>6.5389999999999997</v>
      </c>
    </row>
    <row r="193" spans="1:4" x14ac:dyDescent="0.25">
      <c r="A193" t="s">
        <v>675</v>
      </c>
      <c r="C193" s="18">
        <v>43579</v>
      </c>
      <c r="D193">
        <v>6.5884999999999998</v>
      </c>
    </row>
    <row r="194" spans="1:4" x14ac:dyDescent="0.25">
      <c r="A194" t="s">
        <v>676</v>
      </c>
      <c r="C194" s="18">
        <v>43580</v>
      </c>
      <c r="D194">
        <v>6.6254999999999997</v>
      </c>
    </row>
    <row r="195" spans="1:4" x14ac:dyDescent="0.25">
      <c r="A195" t="s">
        <v>677</v>
      </c>
      <c r="C195" s="18">
        <v>43581</v>
      </c>
      <c r="D195">
        <v>6.6242000000000001</v>
      </c>
    </row>
    <row r="196" spans="1:4" x14ac:dyDescent="0.25">
      <c r="A196" t="s">
        <v>678</v>
      </c>
      <c r="C196" s="18">
        <v>43584</v>
      </c>
      <c r="D196">
        <v>6.6207000000000003</v>
      </c>
    </row>
    <row r="197" spans="1:4" x14ac:dyDescent="0.25">
      <c r="A197" t="s">
        <v>679</v>
      </c>
      <c r="C197" s="18">
        <v>43585</v>
      </c>
      <c r="D197">
        <v>6.6913</v>
      </c>
    </row>
    <row r="198" spans="1:4" x14ac:dyDescent="0.25">
      <c r="A198" t="s">
        <v>680</v>
      </c>
      <c r="C198" s="18">
        <v>43587</v>
      </c>
      <c r="D198">
        <v>6.6871999999999998</v>
      </c>
    </row>
    <row r="199" spans="1:4" x14ac:dyDescent="0.25">
      <c r="A199" t="s">
        <v>681</v>
      </c>
      <c r="C199" s="18">
        <v>43588</v>
      </c>
      <c r="D199">
        <v>6.6643999999999997</v>
      </c>
    </row>
    <row r="200" spans="1:4" x14ac:dyDescent="0.25">
      <c r="A200" t="s">
        <v>682</v>
      </c>
      <c r="C200" s="18">
        <v>43591</v>
      </c>
      <c r="D200">
        <v>6.7428999999999997</v>
      </c>
    </row>
    <row r="201" spans="1:4" x14ac:dyDescent="0.25">
      <c r="A201" t="s">
        <v>683</v>
      </c>
      <c r="C201" s="18">
        <v>43592</v>
      </c>
      <c r="D201">
        <v>6.8750999999999998</v>
      </c>
    </row>
    <row r="202" spans="1:4" x14ac:dyDescent="0.25">
      <c r="A202" t="s">
        <v>684</v>
      </c>
      <c r="C202" s="18">
        <v>43593</v>
      </c>
      <c r="D202">
        <v>6.9272</v>
      </c>
    </row>
    <row r="203" spans="1:4" x14ac:dyDescent="0.25">
      <c r="A203" t="s">
        <v>685</v>
      </c>
      <c r="C203" s="18">
        <v>43594</v>
      </c>
      <c r="D203">
        <v>6.9725000000000001</v>
      </c>
    </row>
    <row r="204" spans="1:4" x14ac:dyDescent="0.25">
      <c r="A204" t="s">
        <v>686</v>
      </c>
      <c r="C204" s="18">
        <v>43595</v>
      </c>
      <c r="D204">
        <v>6.8837000000000002</v>
      </c>
    </row>
    <row r="205" spans="1:4" x14ac:dyDescent="0.25">
      <c r="A205" t="s">
        <v>687</v>
      </c>
      <c r="C205" s="18">
        <v>43598</v>
      </c>
      <c r="D205">
        <v>6.8681000000000001</v>
      </c>
    </row>
    <row r="206" spans="1:4" x14ac:dyDescent="0.25">
      <c r="A206" t="s">
        <v>688</v>
      </c>
      <c r="C206" s="18">
        <v>43599</v>
      </c>
      <c r="D206">
        <v>6.7732000000000001</v>
      </c>
    </row>
    <row r="207" spans="1:4" x14ac:dyDescent="0.25">
      <c r="A207" t="s">
        <v>689</v>
      </c>
      <c r="C207" s="18">
        <v>43600</v>
      </c>
      <c r="D207">
        <v>6.7779999999999996</v>
      </c>
    </row>
    <row r="208" spans="1:4" x14ac:dyDescent="0.25">
      <c r="A208" t="s">
        <v>690</v>
      </c>
      <c r="C208" s="18">
        <v>43601</v>
      </c>
      <c r="D208">
        <v>6.7483000000000004</v>
      </c>
    </row>
    <row r="209" spans="1:4" x14ac:dyDescent="0.25">
      <c r="A209" t="s">
        <v>691</v>
      </c>
      <c r="C209" s="18">
        <v>43602</v>
      </c>
      <c r="D209">
        <v>6.7659000000000002</v>
      </c>
    </row>
    <row r="210" spans="1:4" x14ac:dyDescent="0.25">
      <c r="A210" t="s">
        <v>692</v>
      </c>
      <c r="C210" s="18">
        <v>43605</v>
      </c>
      <c r="D210">
        <v>6.7314999999999996</v>
      </c>
    </row>
    <row r="211" spans="1:4" x14ac:dyDescent="0.25">
      <c r="A211" t="s">
        <v>693</v>
      </c>
      <c r="C211" s="18">
        <v>43606</v>
      </c>
      <c r="D211">
        <v>6.7484999999999999</v>
      </c>
    </row>
    <row r="212" spans="1:4" x14ac:dyDescent="0.25">
      <c r="A212" t="s">
        <v>694</v>
      </c>
      <c r="C212" s="18">
        <v>43607</v>
      </c>
      <c r="D212">
        <v>6.8109999999999999</v>
      </c>
    </row>
    <row r="213" spans="1:4" x14ac:dyDescent="0.25">
      <c r="A213" t="s">
        <v>695</v>
      </c>
      <c r="C213" s="18">
        <v>43608</v>
      </c>
      <c r="D213">
        <v>6.8308</v>
      </c>
    </row>
    <row r="214" spans="1:4" x14ac:dyDescent="0.25">
      <c r="A214" t="s">
        <v>696</v>
      </c>
      <c r="C214" s="18">
        <v>43609</v>
      </c>
      <c r="D214">
        <v>6.7988</v>
      </c>
    </row>
    <row r="215" spans="1:4" x14ac:dyDescent="0.25">
      <c r="A215" t="s">
        <v>697</v>
      </c>
      <c r="C215" s="18">
        <v>43612</v>
      </c>
      <c r="D215">
        <v>6.7670000000000003</v>
      </c>
    </row>
    <row r="216" spans="1:4" x14ac:dyDescent="0.25">
      <c r="A216" t="s">
        <v>698</v>
      </c>
      <c r="C216" s="18">
        <v>43613</v>
      </c>
      <c r="D216">
        <v>6.7530000000000001</v>
      </c>
    </row>
    <row r="217" spans="1:4" x14ac:dyDescent="0.25">
      <c r="A217" t="s">
        <v>699</v>
      </c>
      <c r="C217" s="18">
        <v>43614</v>
      </c>
      <c r="D217">
        <v>6.7140000000000004</v>
      </c>
    </row>
    <row r="218" spans="1:4" x14ac:dyDescent="0.25">
      <c r="A218" t="s">
        <v>700</v>
      </c>
      <c r="C218" s="18">
        <v>43615</v>
      </c>
      <c r="D218">
        <v>6.5590000000000002</v>
      </c>
    </row>
    <row r="219" spans="1:4" x14ac:dyDescent="0.25">
      <c r="A219" t="s">
        <v>701</v>
      </c>
      <c r="C219" s="18">
        <v>43616</v>
      </c>
      <c r="D219">
        <v>6.5270000000000001</v>
      </c>
    </row>
    <row r="220" spans="1:4" x14ac:dyDescent="0.25">
      <c r="A220" t="s">
        <v>702</v>
      </c>
      <c r="C220" s="18">
        <v>43619</v>
      </c>
      <c r="D220">
        <v>6.5815000000000001</v>
      </c>
    </row>
    <row r="221" spans="1:4" x14ac:dyDescent="0.25">
      <c r="A221" t="s">
        <v>703</v>
      </c>
      <c r="C221" s="18">
        <v>43620</v>
      </c>
      <c r="D221">
        <v>6.5294999999999996</v>
      </c>
    </row>
    <row r="222" spans="1:4" x14ac:dyDescent="0.25">
      <c r="A222" t="s">
        <v>704</v>
      </c>
      <c r="C222" s="18">
        <v>43621</v>
      </c>
      <c r="D222">
        <v>6.4344000000000001</v>
      </c>
    </row>
    <row r="223" spans="1:4" x14ac:dyDescent="0.25">
      <c r="A223" t="s">
        <v>705</v>
      </c>
      <c r="C223" s="18">
        <v>43622</v>
      </c>
      <c r="D223">
        <v>6.5014000000000003</v>
      </c>
    </row>
    <row r="224" spans="1:4" x14ac:dyDescent="0.25">
      <c r="A224" t="s">
        <v>706</v>
      </c>
      <c r="C224" s="18">
        <v>43623</v>
      </c>
      <c r="D224">
        <v>6.5861999999999998</v>
      </c>
    </row>
    <row r="225" spans="1:4" x14ac:dyDescent="0.25">
      <c r="A225" t="s">
        <v>707</v>
      </c>
      <c r="C225" s="18">
        <v>43626</v>
      </c>
      <c r="D225">
        <v>6.5510999999999999</v>
      </c>
    </row>
    <row r="226" spans="1:4" x14ac:dyDescent="0.25">
      <c r="A226" t="s">
        <v>708</v>
      </c>
      <c r="C226" s="18">
        <v>43627</v>
      </c>
      <c r="D226">
        <v>6.5751999999999997</v>
      </c>
    </row>
    <row r="227" spans="1:4" x14ac:dyDescent="0.25">
      <c r="A227" t="s">
        <v>709</v>
      </c>
      <c r="C227" s="18">
        <v>43628</v>
      </c>
      <c r="D227">
        <v>6.5549999999999997</v>
      </c>
    </row>
    <row r="228" spans="1:4" x14ac:dyDescent="0.25">
      <c r="A228" t="s">
        <v>710</v>
      </c>
      <c r="C228" s="18">
        <v>43629</v>
      </c>
      <c r="D228">
        <v>6.6342999999999996</v>
      </c>
    </row>
    <row r="229" spans="1:4" x14ac:dyDescent="0.25">
      <c r="A229" t="s">
        <v>711</v>
      </c>
      <c r="C229" s="18">
        <v>43630</v>
      </c>
      <c r="D229">
        <v>6.6426999999999996</v>
      </c>
    </row>
    <row r="230" spans="1:4" x14ac:dyDescent="0.25">
      <c r="A230" t="s">
        <v>712</v>
      </c>
      <c r="C230" s="18">
        <v>43633</v>
      </c>
      <c r="D230">
        <v>6.5949999999999998</v>
      </c>
    </row>
    <row r="231" spans="1:4" x14ac:dyDescent="0.25">
      <c r="A231" t="s">
        <v>713</v>
      </c>
      <c r="C231" s="18">
        <v>43634</v>
      </c>
      <c r="D231">
        <v>6.532</v>
      </c>
    </row>
    <row r="232" spans="1:4" x14ac:dyDescent="0.25">
      <c r="A232" t="s">
        <v>714</v>
      </c>
      <c r="C232" s="18">
        <v>43635</v>
      </c>
      <c r="D232">
        <v>6.5617999999999999</v>
      </c>
    </row>
    <row r="233" spans="1:4" x14ac:dyDescent="0.25">
      <c r="A233" t="s">
        <v>715</v>
      </c>
      <c r="C233" s="18">
        <v>43636</v>
      </c>
      <c r="D233">
        <v>6.5290999999999997</v>
      </c>
    </row>
    <row r="234" spans="1:4" x14ac:dyDescent="0.25">
      <c r="A234" t="s">
        <v>716</v>
      </c>
      <c r="C234" s="18">
        <v>43637</v>
      </c>
      <c r="D234">
        <v>6.5805999999999996</v>
      </c>
    </row>
    <row r="235" spans="1:4" x14ac:dyDescent="0.25">
      <c r="A235" t="s">
        <v>717</v>
      </c>
      <c r="C235" s="18">
        <v>43640</v>
      </c>
      <c r="D235">
        <v>6.6050000000000004</v>
      </c>
    </row>
    <row r="236" spans="1:4" x14ac:dyDescent="0.25">
      <c r="A236" t="s">
        <v>718</v>
      </c>
      <c r="C236" s="18">
        <v>43641</v>
      </c>
      <c r="D236">
        <v>6.5708000000000002</v>
      </c>
    </row>
    <row r="237" spans="1:4" x14ac:dyDescent="0.25">
      <c r="A237" t="s">
        <v>719</v>
      </c>
      <c r="C237" s="18">
        <v>43642</v>
      </c>
      <c r="D237">
        <v>6.55</v>
      </c>
    </row>
    <row r="238" spans="1:4" x14ac:dyDescent="0.25">
      <c r="A238" t="s">
        <v>720</v>
      </c>
      <c r="C238" s="18">
        <v>43643</v>
      </c>
      <c r="D238">
        <v>6.5572999999999997</v>
      </c>
    </row>
    <row r="239" spans="1:4" x14ac:dyDescent="0.25">
      <c r="A239" t="s">
        <v>721</v>
      </c>
      <c r="C239" s="18">
        <v>43644</v>
      </c>
      <c r="D239">
        <v>6.5655000000000001</v>
      </c>
    </row>
    <row r="240" spans="1:4" x14ac:dyDescent="0.25">
      <c r="A240" t="s">
        <v>722</v>
      </c>
      <c r="C240" s="18">
        <v>43647</v>
      </c>
      <c r="D240">
        <v>64272</v>
      </c>
    </row>
    <row r="241" spans="1:4" x14ac:dyDescent="0.25">
      <c r="A241" t="s">
        <v>723</v>
      </c>
      <c r="C241" s="18">
        <v>43648</v>
      </c>
      <c r="D241">
        <v>63891</v>
      </c>
    </row>
    <row r="242" spans="1:4" x14ac:dyDescent="0.25">
      <c r="A242" t="s">
        <v>724</v>
      </c>
      <c r="C242" s="18">
        <v>43649</v>
      </c>
      <c r="D242">
        <v>63682</v>
      </c>
    </row>
    <row r="243" spans="1:4" x14ac:dyDescent="0.25">
      <c r="A243" t="s">
        <v>725</v>
      </c>
      <c r="C243" s="18">
        <v>43650</v>
      </c>
      <c r="D243">
        <v>63237</v>
      </c>
    </row>
    <row r="244" spans="1:4" x14ac:dyDescent="0.25">
      <c r="A244" t="s">
        <v>726</v>
      </c>
      <c r="C244" s="18">
        <v>43651</v>
      </c>
      <c r="D244">
        <v>63135</v>
      </c>
    </row>
    <row r="245" spans="1:4" x14ac:dyDescent="0.25">
      <c r="A245" t="s">
        <v>727</v>
      </c>
      <c r="C245" s="18">
        <v>43654</v>
      </c>
      <c r="D245">
        <v>64304</v>
      </c>
    </row>
    <row r="246" spans="1:4" x14ac:dyDescent="0.25">
      <c r="A246" t="s">
        <v>728</v>
      </c>
      <c r="C246" s="18">
        <v>43655</v>
      </c>
      <c r="D246">
        <v>63843</v>
      </c>
    </row>
    <row r="247" spans="1:4" x14ac:dyDescent="0.25">
      <c r="A247" t="s">
        <v>729</v>
      </c>
      <c r="C247" s="18">
        <v>43656</v>
      </c>
      <c r="D247">
        <v>64398</v>
      </c>
    </row>
    <row r="248" spans="1:4" x14ac:dyDescent="0.25">
      <c r="A248" t="s">
        <v>730</v>
      </c>
      <c r="C248" s="18">
        <v>43657</v>
      </c>
      <c r="D248">
        <v>63917</v>
      </c>
    </row>
    <row r="249" spans="1:4" x14ac:dyDescent="0.25">
      <c r="A249" t="s">
        <v>731</v>
      </c>
      <c r="C249" s="18">
        <v>43658</v>
      </c>
      <c r="D249">
        <v>64331</v>
      </c>
    </row>
    <row r="250" spans="1:4" x14ac:dyDescent="0.25">
      <c r="A250" t="s">
        <v>732</v>
      </c>
      <c r="C250" s="18">
        <v>43661</v>
      </c>
      <c r="D250">
        <v>64258</v>
      </c>
    </row>
    <row r="251" spans="1:4" x14ac:dyDescent="0.25">
      <c r="A251" t="s">
        <v>733</v>
      </c>
      <c r="C251" s="18">
        <v>43662</v>
      </c>
      <c r="D251">
        <v>64002</v>
      </c>
    </row>
    <row r="252" spans="1:4" x14ac:dyDescent="0.25">
      <c r="A252" t="s">
        <v>734</v>
      </c>
      <c r="C252" s="18">
        <v>43663</v>
      </c>
      <c r="D252">
        <v>63797</v>
      </c>
    </row>
    <row r="253" spans="1:4" x14ac:dyDescent="0.25">
      <c r="A253" t="s">
        <v>735</v>
      </c>
      <c r="C253" s="18">
        <v>43664</v>
      </c>
      <c r="D253">
        <v>63852</v>
      </c>
    </row>
    <row r="254" spans="1:4" x14ac:dyDescent="0.25">
      <c r="A254" t="s">
        <v>736</v>
      </c>
      <c r="C254" s="18">
        <v>43665</v>
      </c>
      <c r="D254">
        <v>63356</v>
      </c>
    </row>
    <row r="255" spans="1:4" x14ac:dyDescent="0.25">
      <c r="A255" t="s">
        <v>737</v>
      </c>
      <c r="C255" s="18">
        <v>43668</v>
      </c>
      <c r="D255">
        <v>6.3722000000000003</v>
      </c>
    </row>
    <row r="256" spans="1:4" x14ac:dyDescent="0.25">
      <c r="A256" t="s">
        <v>738</v>
      </c>
      <c r="C256" s="18">
        <v>43669</v>
      </c>
      <c r="D256">
        <v>6.3533999999999997</v>
      </c>
    </row>
    <row r="257" spans="1:4" x14ac:dyDescent="0.25">
      <c r="A257" t="s">
        <v>739</v>
      </c>
      <c r="C257" s="18">
        <v>43670</v>
      </c>
      <c r="D257">
        <v>6.3819999999999997</v>
      </c>
    </row>
    <row r="258" spans="1:4" x14ac:dyDescent="0.25">
      <c r="A258" t="s">
        <v>740</v>
      </c>
      <c r="C258" s="18">
        <v>43671</v>
      </c>
      <c r="D258">
        <v>6.3010999999999999</v>
      </c>
    </row>
    <row r="259" spans="1:4" x14ac:dyDescent="0.25">
      <c r="A259" t="s">
        <v>741</v>
      </c>
      <c r="C259" s="18">
        <v>43672</v>
      </c>
      <c r="D259">
        <v>6.2613000000000003</v>
      </c>
    </row>
    <row r="260" spans="1:4" x14ac:dyDescent="0.25">
      <c r="A260" t="s">
        <v>742</v>
      </c>
      <c r="C260" s="18">
        <v>43675</v>
      </c>
      <c r="D260">
        <v>6.2560000000000002</v>
      </c>
    </row>
    <row r="261" spans="1:4" x14ac:dyDescent="0.25">
      <c r="A261" t="s">
        <v>743</v>
      </c>
      <c r="C261" s="18">
        <v>43676</v>
      </c>
      <c r="D261">
        <v>6.2004999999999999</v>
      </c>
    </row>
    <row r="262" spans="1:4" x14ac:dyDescent="0.25">
      <c r="A262" t="s">
        <v>743</v>
      </c>
      <c r="C262" s="18">
        <v>43676</v>
      </c>
      <c r="D262">
        <v>6.2004999999999999</v>
      </c>
    </row>
    <row r="263" spans="1:4" x14ac:dyDescent="0.25">
      <c r="A263" t="s">
        <v>817</v>
      </c>
      <c r="C263" s="18">
        <v>43677</v>
      </c>
      <c r="D263">
        <v>6.1609999999999996</v>
      </c>
    </row>
    <row r="264" spans="1:4" x14ac:dyDescent="0.25">
      <c r="A264" t="s">
        <v>818</v>
      </c>
      <c r="C264" s="18">
        <v>43678</v>
      </c>
      <c r="D264">
        <v>6.1516000000000002</v>
      </c>
    </row>
    <row r="265" spans="1:4" x14ac:dyDescent="0.25">
      <c r="A265" t="s">
        <v>819</v>
      </c>
      <c r="C265" s="18">
        <v>43679</v>
      </c>
      <c r="D265">
        <v>6.2221000000000002</v>
      </c>
    </row>
    <row r="266" spans="1:4" x14ac:dyDescent="0.25">
      <c r="A266" t="s">
        <v>820</v>
      </c>
      <c r="C266" s="18">
        <v>43682</v>
      </c>
      <c r="D266">
        <v>6.1989999999999998</v>
      </c>
    </row>
    <row r="267" spans="1:4" x14ac:dyDescent="0.25">
      <c r="A267" t="s">
        <v>821</v>
      </c>
      <c r="C267" s="18">
        <v>43683</v>
      </c>
      <c r="D267">
        <v>6.1905999999999999</v>
      </c>
    </row>
    <row r="268" spans="1:4" x14ac:dyDescent="0.25">
      <c r="A268" t="s">
        <v>822</v>
      </c>
      <c r="C268" s="18">
        <v>43684</v>
      </c>
      <c r="D268">
        <v>6.1614000000000004</v>
      </c>
    </row>
    <row r="269" spans="1:4" x14ac:dyDescent="0.25">
      <c r="A269" t="s">
        <v>823</v>
      </c>
      <c r="C269" s="18">
        <v>43685</v>
      </c>
      <c r="D269">
        <v>6.1367000000000003</v>
      </c>
    </row>
    <row r="270" spans="1:4" x14ac:dyDescent="0.25">
      <c r="A270" t="s">
        <v>824</v>
      </c>
      <c r="C270" s="18">
        <v>43686</v>
      </c>
      <c r="D270">
        <v>6.1452</v>
      </c>
    </row>
    <row r="271" spans="1:4" x14ac:dyDescent="0.25">
      <c r="A271" t="s">
        <v>825</v>
      </c>
      <c r="C271" s="18">
        <v>43689</v>
      </c>
      <c r="D271">
        <v>6.2161</v>
      </c>
    </row>
    <row r="272" spans="1:4" x14ac:dyDescent="0.25">
      <c r="A272" t="s">
        <v>826</v>
      </c>
      <c r="C272" s="18">
        <v>43690</v>
      </c>
      <c r="D272">
        <v>6.3140999999999998</v>
      </c>
    </row>
    <row r="273" spans="1:4" x14ac:dyDescent="0.25">
      <c r="A273" t="s">
        <v>827</v>
      </c>
      <c r="C273" s="18">
        <v>43691</v>
      </c>
      <c r="D273">
        <v>6.2615999999999996</v>
      </c>
    </row>
    <row r="274" spans="1:4" x14ac:dyDescent="0.25">
      <c r="A274" t="s">
        <v>828</v>
      </c>
      <c r="C274" s="18">
        <v>43692</v>
      </c>
      <c r="D274">
        <v>6.2316000000000003</v>
      </c>
    </row>
    <row r="275" spans="1:4" x14ac:dyDescent="0.25">
      <c r="A275" t="s">
        <v>829</v>
      </c>
      <c r="C275" s="18">
        <v>43693</v>
      </c>
      <c r="D275">
        <v>6.1543000000000001</v>
      </c>
    </row>
    <row r="276" spans="1:4" x14ac:dyDescent="0.25">
      <c r="A276" t="s">
        <v>830</v>
      </c>
      <c r="C276" s="18">
        <v>43696</v>
      </c>
      <c r="D276">
        <v>6.2180999999999997</v>
      </c>
    </row>
    <row r="277" spans="1:4" x14ac:dyDescent="0.25">
      <c r="A277" t="s">
        <v>831</v>
      </c>
      <c r="C277" s="18">
        <v>43697</v>
      </c>
      <c r="D277">
        <v>6.3327999999999998</v>
      </c>
    </row>
    <row r="278" spans="1:4" x14ac:dyDescent="0.25">
      <c r="A278" t="s">
        <v>832</v>
      </c>
      <c r="C278" s="18">
        <v>43698</v>
      </c>
      <c r="D278">
        <v>6.3461999999999996</v>
      </c>
    </row>
    <row r="279" spans="1:4" x14ac:dyDescent="0.25">
      <c r="A279" t="s">
        <v>833</v>
      </c>
      <c r="C279" s="18">
        <v>43699</v>
      </c>
      <c r="D279">
        <v>6.3875000000000002</v>
      </c>
    </row>
    <row r="280" spans="1:4" x14ac:dyDescent="0.25">
      <c r="A280" t="s">
        <v>834</v>
      </c>
      <c r="C280" s="18">
        <v>43700</v>
      </c>
      <c r="D280">
        <v>6.3815</v>
      </c>
    </row>
    <row r="281" spans="1:4" x14ac:dyDescent="0.25">
      <c r="A281" t="s">
        <v>835</v>
      </c>
      <c r="C281" s="18">
        <v>43703</v>
      </c>
      <c r="D281">
        <v>6.4641999999999999</v>
      </c>
    </row>
    <row r="282" spans="1:4" x14ac:dyDescent="0.25">
      <c r="A282" t="s">
        <v>836</v>
      </c>
      <c r="C282" s="18">
        <v>43704</v>
      </c>
      <c r="D282">
        <v>6.47</v>
      </c>
    </row>
    <row r="283" spans="1:4" x14ac:dyDescent="0.25">
      <c r="A283" t="s">
        <v>837</v>
      </c>
      <c r="C283" s="18">
        <v>43705</v>
      </c>
      <c r="D283">
        <v>6.4249999999999998</v>
      </c>
    </row>
    <row r="284" spans="1:4" x14ac:dyDescent="0.25">
      <c r="A284" t="s">
        <v>838</v>
      </c>
      <c r="C284" s="18">
        <v>43706</v>
      </c>
      <c r="D284">
        <v>6.4593999999999996</v>
      </c>
    </row>
    <row r="285" spans="1:4" x14ac:dyDescent="0.25">
      <c r="A285" t="s">
        <v>839</v>
      </c>
      <c r="C285" s="18">
        <v>43707</v>
      </c>
      <c r="D285">
        <v>6.4417999999999997</v>
      </c>
    </row>
    <row r="286" spans="1:4" x14ac:dyDescent="0.25">
      <c r="A286" t="s">
        <v>840</v>
      </c>
      <c r="C286" s="18">
        <v>43710</v>
      </c>
      <c r="D286">
        <v>6.3761999999999999</v>
      </c>
    </row>
    <row r="287" spans="1:4" x14ac:dyDescent="0.25">
      <c r="A287" t="s">
        <v>841</v>
      </c>
      <c r="C287" s="18">
        <v>43711</v>
      </c>
      <c r="D287">
        <v>6.2937000000000003</v>
      </c>
    </row>
    <row r="288" spans="1:4" x14ac:dyDescent="0.25">
      <c r="A288" t="s">
        <v>842</v>
      </c>
      <c r="C288" s="18">
        <v>43712</v>
      </c>
      <c r="D288">
        <v>6.2481999999999998</v>
      </c>
    </row>
    <row r="289" spans="1:4" x14ac:dyDescent="0.25">
      <c r="A289" t="s">
        <v>843</v>
      </c>
      <c r="C289" s="18">
        <v>43713</v>
      </c>
      <c r="D289">
        <v>6.2835000000000001</v>
      </c>
    </row>
    <row r="290" spans="1:4" x14ac:dyDescent="0.25">
      <c r="A290" t="s">
        <v>844</v>
      </c>
      <c r="C290" s="18">
        <v>43714</v>
      </c>
      <c r="D290">
        <v>6.2874999999999996</v>
      </c>
    </row>
    <row r="291" spans="1:4" x14ac:dyDescent="0.25">
      <c r="A291" t="s">
        <v>845</v>
      </c>
      <c r="C291" s="18">
        <v>43717</v>
      </c>
      <c r="D291">
        <v>6.3175999999999997</v>
      </c>
    </row>
    <row r="292" spans="1:4" x14ac:dyDescent="0.25">
      <c r="A292" t="s">
        <v>846</v>
      </c>
      <c r="C292" s="18">
        <v>43718</v>
      </c>
      <c r="D292">
        <v>6.3735999999999997</v>
      </c>
    </row>
    <row r="293" spans="1:4" x14ac:dyDescent="0.25">
      <c r="A293" t="s">
        <v>847</v>
      </c>
      <c r="C293" s="18">
        <v>43719</v>
      </c>
      <c r="D293">
        <v>6.3334999999999999</v>
      </c>
    </row>
    <row r="294" spans="1:4" x14ac:dyDescent="0.25">
      <c r="A294" t="s">
        <v>848</v>
      </c>
      <c r="C294" s="18">
        <v>43720</v>
      </c>
      <c r="D294">
        <v>6.2074999999999996</v>
      </c>
    </row>
    <row r="295" spans="1:4" x14ac:dyDescent="0.25">
      <c r="A295" t="s">
        <v>849</v>
      </c>
      <c r="C295" s="18">
        <v>43721</v>
      </c>
      <c r="D295">
        <v>6.2892000000000001</v>
      </c>
    </row>
    <row r="296" spans="1:4" x14ac:dyDescent="0.25">
      <c r="A296" t="s">
        <v>850</v>
      </c>
      <c r="C296" s="18">
        <v>43724</v>
      </c>
      <c r="D296">
        <v>6.3041</v>
      </c>
    </row>
    <row r="297" spans="1:4" x14ac:dyDescent="0.25">
      <c r="A297" t="s">
        <v>851</v>
      </c>
      <c r="C297" s="18">
        <v>43725</v>
      </c>
      <c r="D297">
        <v>6.3064999999999998</v>
      </c>
    </row>
    <row r="298" spans="1:4" x14ac:dyDescent="0.25">
      <c r="A298" t="s">
        <v>852</v>
      </c>
      <c r="C298" s="18">
        <v>43726</v>
      </c>
      <c r="D298">
        <v>6.2663000000000002</v>
      </c>
    </row>
    <row r="299" spans="1:4" x14ac:dyDescent="0.25">
      <c r="A299" t="s">
        <v>853</v>
      </c>
      <c r="C299" s="18">
        <v>43727</v>
      </c>
      <c r="D299">
        <v>6.3022999999999998</v>
      </c>
    </row>
    <row r="300" spans="1:4" x14ac:dyDescent="0.25">
      <c r="A300" t="s">
        <v>854</v>
      </c>
      <c r="C300" s="18">
        <v>43728</v>
      </c>
      <c r="D300">
        <v>6.2893999999999997</v>
      </c>
    </row>
    <row r="301" spans="1:4" x14ac:dyDescent="0.25">
      <c r="A301" t="s">
        <v>855</v>
      </c>
      <c r="C301" s="18">
        <v>43731</v>
      </c>
      <c r="D301">
        <v>6.2828999999999997</v>
      </c>
    </row>
    <row r="302" spans="1:4" x14ac:dyDescent="0.25">
      <c r="A302" t="s">
        <v>856</v>
      </c>
      <c r="C302" s="18">
        <v>43732</v>
      </c>
      <c r="D302">
        <v>6.2553000000000001</v>
      </c>
    </row>
    <row r="303" spans="1:4" x14ac:dyDescent="0.25">
      <c r="A303">
        <v>43733</v>
      </c>
      <c r="B303">
        <v>62598</v>
      </c>
      <c r="C303" s="18">
        <v>43733</v>
      </c>
      <c r="D303">
        <v>6.2598000000000003</v>
      </c>
    </row>
    <row r="304" spans="1:4" x14ac:dyDescent="0.25">
      <c r="A304">
        <v>43735</v>
      </c>
      <c r="B304">
        <v>61895</v>
      </c>
      <c r="C304" s="18">
        <v>43734</v>
      </c>
      <c r="D304">
        <v>6.1898999999999997</v>
      </c>
    </row>
    <row r="305" spans="1:4" x14ac:dyDescent="0.25">
      <c r="A305">
        <v>43734</v>
      </c>
      <c r="B305">
        <v>61899</v>
      </c>
      <c r="C305" s="18">
        <v>43735</v>
      </c>
      <c r="D305">
        <v>6.1894999999999998</v>
      </c>
    </row>
    <row r="306" spans="1:4" x14ac:dyDescent="0.25">
      <c r="A306">
        <v>43738</v>
      </c>
      <c r="B306">
        <v>61491</v>
      </c>
      <c r="C306" s="18">
        <v>43738</v>
      </c>
      <c r="D306">
        <v>6.1490999999999998</v>
      </c>
    </row>
    <row r="307" spans="1:4" x14ac:dyDescent="0.25">
      <c r="C307" s="1">
        <v>43754</v>
      </c>
      <c r="D307">
        <v>6.5076000000000001</v>
      </c>
    </row>
  </sheetData>
  <sortState xmlns:xlrd2="http://schemas.microsoft.com/office/spreadsheetml/2017/richdata2" ref="A143:A172">
    <sortCondition ref="A143"/>
  </sortState>
  <pageMargins left="0.7" right="0.7" top="0.75" bottom="0.75" header="0.3" footer="0.3"/>
  <pageSetup paperSize="9" orientation="portrait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E040F-5677-45DE-B97F-D8DCE316E75F}">
  <dimension ref="C1:L24"/>
  <sheetViews>
    <sheetView zoomScaleNormal="100" workbookViewId="0">
      <pane ySplit="1" topLeftCell="A2" activePane="bottomLeft" state="frozen"/>
      <selection pane="bottomLeft" activeCell="I35" sqref="I35"/>
    </sheetView>
  </sheetViews>
  <sheetFormatPr baseColWidth="10" defaultRowHeight="15" x14ac:dyDescent="0.25"/>
  <cols>
    <col min="3" max="4" width="15.85546875" customWidth="1"/>
    <col min="5" max="5" width="16.5703125" customWidth="1"/>
    <col min="6" max="6" width="15.140625" customWidth="1"/>
    <col min="7" max="7" width="18.85546875" customWidth="1"/>
    <col min="8" max="8" width="19.5703125" customWidth="1"/>
    <col min="9" max="9" width="25.140625" customWidth="1"/>
    <col min="10" max="10" width="17.5703125" customWidth="1"/>
    <col min="11" max="11" width="22.5703125" customWidth="1"/>
  </cols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x14ac:dyDescent="0.25">
      <c r="C2" s="10" t="s">
        <v>137</v>
      </c>
      <c r="D2" s="10" t="s">
        <v>8</v>
      </c>
      <c r="E2" s="13" t="s">
        <v>139</v>
      </c>
      <c r="F2" s="12">
        <v>1360</v>
      </c>
      <c r="G2" s="15">
        <v>43381</v>
      </c>
      <c r="H2" s="6">
        <f>VLOOKUP($G2,'Tipo de Cambio BCE'!$C$8:$D$111,2,FALSE)</f>
        <v>7.0434000000000001</v>
      </c>
      <c r="I2" s="7">
        <f t="shared" ref="I2:I24" si="0">+F2/J2</f>
        <v>7.3900994403086449</v>
      </c>
      <c r="J2" s="8">
        <v>184.03</v>
      </c>
      <c r="K2" s="3">
        <f t="shared" ref="K2:K16" si="1">+F2/H2</f>
        <v>193.08856518158842</v>
      </c>
      <c r="L2" s="3">
        <f t="shared" ref="L2:L16" si="2">+J2-K2</f>
        <v>-9.0585651815884205</v>
      </c>
    </row>
    <row r="3" spans="3:12" x14ac:dyDescent="0.25">
      <c r="C3" s="10" t="s">
        <v>138</v>
      </c>
      <c r="D3" s="10" t="s">
        <v>8</v>
      </c>
      <c r="E3" s="13" t="s">
        <v>140</v>
      </c>
      <c r="F3" s="12">
        <v>1360</v>
      </c>
      <c r="G3" s="15">
        <v>43375</v>
      </c>
      <c r="H3" s="6">
        <f>VLOOKUP($G3,'Tipo de Cambio BCE'!$C$8:$D$111,2,FALSE)</f>
        <v>6.9419000000000004</v>
      </c>
      <c r="I3" s="7">
        <f t="shared" si="0"/>
        <v>7.3900994403086449</v>
      </c>
      <c r="J3" s="8">
        <v>184.03</v>
      </c>
      <c r="K3" s="3">
        <f t="shared" si="1"/>
        <v>195.91178207695299</v>
      </c>
      <c r="L3" s="3">
        <f t="shared" si="2"/>
        <v>-11.881782076952987</v>
      </c>
    </row>
    <row r="4" spans="3:12" x14ac:dyDescent="0.25">
      <c r="C4" s="10" t="s">
        <v>141</v>
      </c>
      <c r="D4" s="10" t="s">
        <v>8</v>
      </c>
      <c r="E4" s="13" t="s">
        <v>142</v>
      </c>
      <c r="F4" s="12">
        <v>1360</v>
      </c>
      <c r="G4" s="15">
        <v>43384</v>
      </c>
      <c r="H4" s="6">
        <f>VLOOKUP($G4,'Tipo de Cambio BCE'!$C$8:$D$111,2,FALSE)</f>
        <v>6.9401000000000002</v>
      </c>
      <c r="I4" s="7">
        <f t="shared" si="0"/>
        <v>7.2186836518046711</v>
      </c>
      <c r="J4" s="8">
        <v>188.4</v>
      </c>
      <c r="K4" s="3">
        <f t="shared" si="1"/>
        <v>195.96259419893084</v>
      </c>
      <c r="L4" s="3">
        <f t="shared" si="2"/>
        <v>-7.5625941989308387</v>
      </c>
    </row>
    <row r="5" spans="3:12" x14ac:dyDescent="0.25">
      <c r="C5" s="10" t="s">
        <v>143</v>
      </c>
      <c r="D5" s="10" t="s">
        <v>8</v>
      </c>
      <c r="E5" s="13" t="s">
        <v>144</v>
      </c>
      <c r="F5" s="12">
        <v>1360</v>
      </c>
      <c r="G5" s="15">
        <v>43375</v>
      </c>
      <c r="H5" s="6">
        <f>VLOOKUP($G5,'Tipo de Cambio BCE'!$C$8:$D$111,2,FALSE)</f>
        <v>6.9419000000000004</v>
      </c>
      <c r="I5" s="7">
        <f t="shared" si="0"/>
        <v>7.3900994403086449</v>
      </c>
      <c r="J5" s="8">
        <v>184.03</v>
      </c>
      <c r="K5" s="3">
        <f t="shared" si="1"/>
        <v>195.91178207695299</v>
      </c>
      <c r="L5" s="3">
        <f t="shared" si="2"/>
        <v>-11.881782076952987</v>
      </c>
    </row>
    <row r="6" spans="3:12" x14ac:dyDescent="0.25">
      <c r="C6" s="10" t="s">
        <v>145</v>
      </c>
      <c r="D6" s="10" t="s">
        <v>8</v>
      </c>
      <c r="E6" s="13" t="s">
        <v>146</v>
      </c>
      <c r="F6" s="12">
        <v>1360</v>
      </c>
      <c r="G6" s="15">
        <v>43378</v>
      </c>
      <c r="H6" s="6">
        <f>VLOOKUP($G6,'Tipo de Cambio BCE'!$C$8:$D$111,2,FALSE)</f>
        <v>7.0963000000000003</v>
      </c>
      <c r="I6" s="7">
        <f t="shared" si="0"/>
        <v>7.3569187493238122</v>
      </c>
      <c r="J6" s="8">
        <v>184.86</v>
      </c>
      <c r="K6" s="3">
        <f t="shared" si="1"/>
        <v>191.64916928540225</v>
      </c>
      <c r="L6" s="3">
        <f t="shared" si="2"/>
        <v>-6.7891692854022381</v>
      </c>
    </row>
    <row r="7" spans="3:12" x14ac:dyDescent="0.25">
      <c r="C7" s="10" t="s">
        <v>147</v>
      </c>
      <c r="D7" s="10" t="s">
        <v>8</v>
      </c>
      <c r="E7" s="13" t="s">
        <v>148</v>
      </c>
      <c r="F7" s="12">
        <v>1360</v>
      </c>
      <c r="G7" s="15">
        <v>43375</v>
      </c>
      <c r="H7" s="6">
        <f>VLOOKUP($G7,'Tipo de Cambio BCE'!$C$8:$D$111,2,FALSE)</f>
        <v>6.9419000000000004</v>
      </c>
      <c r="I7" s="7">
        <f t="shared" si="0"/>
        <v>7.3569187493238122</v>
      </c>
      <c r="J7" s="8">
        <v>184.86</v>
      </c>
      <c r="K7" s="3">
        <f t="shared" si="1"/>
        <v>195.91178207695299</v>
      </c>
      <c r="L7" s="3">
        <f t="shared" si="2"/>
        <v>-11.051782076952975</v>
      </c>
    </row>
    <row r="8" spans="3:12" x14ac:dyDescent="0.25">
      <c r="C8" s="10" t="s">
        <v>149</v>
      </c>
      <c r="D8" s="10" t="s">
        <v>8</v>
      </c>
      <c r="E8" s="13" t="s">
        <v>150</v>
      </c>
      <c r="F8" s="12">
        <v>1360</v>
      </c>
      <c r="G8" s="15">
        <v>43381</v>
      </c>
      <c r="H8" s="6">
        <f>VLOOKUP($G8,'Tipo de Cambio BCE'!$C$8:$D$111,2,FALSE)</f>
        <v>7.0434000000000001</v>
      </c>
      <c r="I8" s="7">
        <f t="shared" si="0"/>
        <v>7.2137060414788099</v>
      </c>
      <c r="J8" s="8">
        <v>188.53</v>
      </c>
      <c r="K8" s="3">
        <f t="shared" si="1"/>
        <v>193.08856518158842</v>
      </c>
      <c r="L8" s="3">
        <f t="shared" si="2"/>
        <v>-4.5585651815884205</v>
      </c>
    </row>
    <row r="9" spans="3:12" x14ac:dyDescent="0.25">
      <c r="C9" s="10" t="s">
        <v>151</v>
      </c>
      <c r="D9" s="10" t="s">
        <v>8</v>
      </c>
      <c r="E9" s="13" t="s">
        <v>152</v>
      </c>
      <c r="F9" s="12">
        <v>1360</v>
      </c>
      <c r="G9" s="15">
        <v>43377</v>
      </c>
      <c r="H9" s="6">
        <f>VLOOKUP($G9,'Tipo de Cambio BCE'!$C$8:$D$111,2,FALSE)</f>
        <v>7.0525000000000002</v>
      </c>
      <c r="I9" s="7">
        <f t="shared" si="0"/>
        <v>7.3569187493238122</v>
      </c>
      <c r="J9" s="8">
        <v>184.86</v>
      </c>
      <c r="K9" s="3">
        <f t="shared" si="1"/>
        <v>192.83941864587024</v>
      </c>
      <c r="L9" s="3">
        <f t="shared" si="2"/>
        <v>-7.9794186458702256</v>
      </c>
    </row>
    <row r="10" spans="3:12" x14ac:dyDescent="0.25">
      <c r="C10" s="10" t="s">
        <v>153</v>
      </c>
      <c r="D10" s="10" t="s">
        <v>8</v>
      </c>
      <c r="E10" s="13" t="s">
        <v>154</v>
      </c>
      <c r="F10" s="12">
        <v>1360</v>
      </c>
      <c r="G10" s="15">
        <v>43375</v>
      </c>
      <c r="H10" s="6">
        <f>VLOOKUP($G10,'Tipo de Cambio BCE'!$C$8:$D$111,2,FALSE)</f>
        <v>6.9419000000000004</v>
      </c>
      <c r="I10" s="7">
        <f t="shared" si="0"/>
        <v>7.3569187493238122</v>
      </c>
      <c r="J10" s="8">
        <v>184.86</v>
      </c>
      <c r="K10" s="3">
        <f t="shared" si="1"/>
        <v>195.91178207695299</v>
      </c>
      <c r="L10" s="3">
        <f t="shared" si="2"/>
        <v>-11.051782076952975</v>
      </c>
    </row>
    <row r="11" spans="3:12" x14ac:dyDescent="0.25">
      <c r="C11" s="10" t="s">
        <v>155</v>
      </c>
      <c r="D11" s="10" t="s">
        <v>8</v>
      </c>
      <c r="E11" s="13" t="s">
        <v>156</v>
      </c>
      <c r="F11" s="12">
        <v>1360</v>
      </c>
      <c r="G11" s="15">
        <v>43375</v>
      </c>
      <c r="H11" s="6">
        <f>VLOOKUP($G11,'Tipo de Cambio BCE'!$C$8:$D$111,2,FALSE)</f>
        <v>6.9419000000000004</v>
      </c>
      <c r="I11" s="7">
        <f t="shared" si="0"/>
        <v>7.5396385408581885</v>
      </c>
      <c r="J11" s="8">
        <v>180.38</v>
      </c>
      <c r="K11" s="3">
        <f t="shared" si="1"/>
        <v>195.91178207695299</v>
      </c>
      <c r="L11" s="3">
        <f t="shared" si="2"/>
        <v>-15.531782076952993</v>
      </c>
    </row>
    <row r="12" spans="3:12" x14ac:dyDescent="0.25">
      <c r="C12" s="10" t="s">
        <v>157</v>
      </c>
      <c r="D12" s="10" t="s">
        <v>8</v>
      </c>
      <c r="E12" s="13" t="s">
        <v>158</v>
      </c>
      <c r="F12" s="12">
        <v>1360</v>
      </c>
      <c r="G12" s="15">
        <v>43395</v>
      </c>
      <c r="H12" s="6">
        <f>VLOOKUP($G12,'Tipo de Cambio BCE'!$C$8:$D$111,2,FALSE)</f>
        <v>6.5090000000000003</v>
      </c>
      <c r="I12" s="7">
        <f t="shared" si="0"/>
        <v>7.0215292477670506</v>
      </c>
      <c r="J12" s="8">
        <v>193.69</v>
      </c>
      <c r="K12" s="3">
        <f t="shared" si="1"/>
        <v>208.94146566292824</v>
      </c>
      <c r="L12" s="3">
        <f t="shared" si="2"/>
        <v>-15.25146566292824</v>
      </c>
    </row>
    <row r="13" spans="3:12" x14ac:dyDescent="0.25">
      <c r="C13" s="10" t="s">
        <v>159</v>
      </c>
      <c r="D13" s="10" t="s">
        <v>8</v>
      </c>
      <c r="E13" s="13" t="s">
        <v>160</v>
      </c>
      <c r="F13" s="12">
        <v>1360</v>
      </c>
      <c r="G13" s="15">
        <v>43432</v>
      </c>
      <c r="H13" s="6">
        <f>VLOOKUP($G13,'Tipo de Cambio BCE'!$C$8:$D$111,2,FALSE)</f>
        <v>5.9268000000000001</v>
      </c>
      <c r="I13" s="7">
        <f t="shared" si="0"/>
        <v>6.1418958587363948</v>
      </c>
      <c r="J13" s="8">
        <v>221.43</v>
      </c>
      <c r="K13" s="3">
        <f t="shared" si="1"/>
        <v>229.466153742323</v>
      </c>
      <c r="L13" s="3">
        <f t="shared" si="2"/>
        <v>-8.0361537423229947</v>
      </c>
    </row>
    <row r="14" spans="3:12" x14ac:dyDescent="0.25">
      <c r="C14" s="10" t="s">
        <v>161</v>
      </c>
      <c r="D14" s="10" t="s">
        <v>8</v>
      </c>
      <c r="E14" s="13" t="s">
        <v>162</v>
      </c>
      <c r="F14" s="12">
        <v>1360</v>
      </c>
      <c r="G14" s="15">
        <v>43431</v>
      </c>
      <c r="H14" s="6">
        <f>VLOOKUP($G14,'Tipo de Cambio BCE'!$C$8:$D$111,2,FALSE)</f>
        <v>5.9313000000000002</v>
      </c>
      <c r="I14" s="7">
        <f t="shared" si="0"/>
        <v>6.1733999092147069</v>
      </c>
      <c r="J14" s="8">
        <v>220.3</v>
      </c>
      <c r="K14" s="3">
        <f t="shared" si="1"/>
        <v>229.29206076239609</v>
      </c>
      <c r="L14" s="3">
        <f t="shared" si="2"/>
        <v>-8.9920607623960791</v>
      </c>
    </row>
    <row r="15" spans="3:12" x14ac:dyDescent="0.25">
      <c r="C15" s="10" t="s">
        <v>163</v>
      </c>
      <c r="D15" s="10" t="s">
        <v>8</v>
      </c>
      <c r="E15" s="13" t="s">
        <v>164</v>
      </c>
      <c r="F15" s="12">
        <v>1360</v>
      </c>
      <c r="G15" s="15">
        <v>43382</v>
      </c>
      <c r="H15" s="6">
        <f>VLOOKUP($G15,'Tipo de Cambio BCE'!$C$8:$D$111,2,FALSE)</f>
        <v>7.0183</v>
      </c>
      <c r="I15" s="7">
        <f t="shared" si="0"/>
        <v>7.2137060414788099</v>
      </c>
      <c r="J15" s="8">
        <v>188.53</v>
      </c>
      <c r="K15" s="3">
        <f t="shared" si="1"/>
        <v>193.77912029978771</v>
      </c>
      <c r="L15" s="3">
        <f t="shared" si="2"/>
        <v>-5.2491202997877053</v>
      </c>
    </row>
    <row r="16" spans="3:12" x14ac:dyDescent="0.25">
      <c r="C16" s="10" t="s">
        <v>165</v>
      </c>
      <c r="D16" s="10" t="s">
        <v>8</v>
      </c>
      <c r="E16" s="13" t="s">
        <v>166</v>
      </c>
      <c r="F16" s="12">
        <v>1360</v>
      </c>
      <c r="G16" s="15">
        <v>43427</v>
      </c>
      <c r="H16" s="6">
        <f>VLOOKUP($G16,'Tipo de Cambio BCE'!$C$8:$D$111,2,FALSE)</f>
        <v>5.9992000000000001</v>
      </c>
      <c r="I16" s="7">
        <f t="shared" si="0"/>
        <v>6.1916685636239475</v>
      </c>
      <c r="J16" s="8">
        <v>219.65</v>
      </c>
      <c r="K16" s="3">
        <f t="shared" si="1"/>
        <v>226.69689291905587</v>
      </c>
      <c r="L16" s="3">
        <f t="shared" si="2"/>
        <v>-7.046892919055864</v>
      </c>
    </row>
    <row r="17" spans="3:12" x14ac:dyDescent="0.25">
      <c r="C17" s="10" t="s">
        <v>167</v>
      </c>
      <c r="D17" s="10" t="s">
        <v>8</v>
      </c>
      <c r="E17" s="13" t="s">
        <v>168</v>
      </c>
      <c r="F17" s="12">
        <v>1360</v>
      </c>
      <c r="G17" s="15">
        <v>43375</v>
      </c>
      <c r="H17" s="6">
        <f>VLOOKUP($G17,'Tipo de Cambio BCE'!$C$8:$D$111,2,FALSE)</f>
        <v>6.9419000000000004</v>
      </c>
      <c r="I17" s="7">
        <f t="shared" si="0"/>
        <v>7.5396385408581885</v>
      </c>
      <c r="J17" s="8">
        <v>180.38</v>
      </c>
      <c r="K17" s="3">
        <f>+F17/H17</f>
        <v>195.91178207695299</v>
      </c>
      <c r="L17" s="3">
        <f>+J17-K17</f>
        <v>-15.531782076952993</v>
      </c>
    </row>
    <row r="18" spans="3:12" x14ac:dyDescent="0.25">
      <c r="C18" s="10" t="s">
        <v>169</v>
      </c>
      <c r="D18" s="10" t="s">
        <v>8</v>
      </c>
      <c r="E18" s="13" t="s">
        <v>170</v>
      </c>
      <c r="F18" s="12">
        <v>1360</v>
      </c>
      <c r="G18" s="15">
        <v>43382</v>
      </c>
      <c r="H18" s="6">
        <f>VLOOKUP($G18,'Tipo de Cambio BCE'!$C$8:$D$111,2,FALSE)</f>
        <v>7.0183</v>
      </c>
      <c r="I18" s="7">
        <f t="shared" si="0"/>
        <v>7.3900994403086449</v>
      </c>
      <c r="J18" s="8">
        <v>184.03</v>
      </c>
      <c r="K18" s="3">
        <f t="shared" ref="K18:K24" si="3">+F18/H18</f>
        <v>193.77912029978771</v>
      </c>
      <c r="L18" s="3">
        <f t="shared" ref="L18:L24" si="4">+J18-K18</f>
        <v>-9.7491202997877053</v>
      </c>
    </row>
    <row r="19" spans="3:12" x14ac:dyDescent="0.25">
      <c r="C19" s="10" t="s">
        <v>171</v>
      </c>
      <c r="D19" s="10" t="s">
        <v>172</v>
      </c>
      <c r="E19" s="13" t="s">
        <v>173</v>
      </c>
      <c r="F19" s="12">
        <v>1360</v>
      </c>
      <c r="G19" s="15">
        <v>43411</v>
      </c>
      <c r="H19" s="6">
        <f>VLOOKUP($G19,'Tipo de Cambio BCE'!$C$8:$D$111,2,FALSE)</f>
        <v>6.1356999999999999</v>
      </c>
      <c r="I19" s="7">
        <f t="shared" si="0"/>
        <v>6.6325286515484025</v>
      </c>
      <c r="J19" s="8">
        <v>205.05</v>
      </c>
      <c r="K19" s="3">
        <f t="shared" si="3"/>
        <v>221.65360105611421</v>
      </c>
      <c r="L19" s="3">
        <f t="shared" si="4"/>
        <v>-16.603601056114201</v>
      </c>
    </row>
    <row r="20" spans="3:12" x14ac:dyDescent="0.25">
      <c r="C20" s="10" t="s">
        <v>174</v>
      </c>
      <c r="D20" s="10" t="s">
        <v>172</v>
      </c>
      <c r="E20" s="13" t="s">
        <v>175</v>
      </c>
      <c r="F20" s="12">
        <v>1360</v>
      </c>
      <c r="G20" s="15">
        <v>43432</v>
      </c>
      <c r="H20" s="6">
        <f>VLOOKUP($G20,'Tipo de Cambio BCE'!$C$8:$D$111,2,FALSE)</f>
        <v>5.9268000000000001</v>
      </c>
      <c r="I20" s="7">
        <f t="shared" si="0"/>
        <v>6.1781674465088816</v>
      </c>
      <c r="J20" s="8">
        <v>220.13</v>
      </c>
      <c r="K20" s="3">
        <f t="shared" si="3"/>
        <v>229.466153742323</v>
      </c>
      <c r="L20" s="3">
        <f t="shared" si="4"/>
        <v>-9.3361537423230061</v>
      </c>
    </row>
    <row r="21" spans="3:12" x14ac:dyDescent="0.25">
      <c r="C21" s="10" t="s">
        <v>236</v>
      </c>
      <c r="D21" s="10" t="s">
        <v>172</v>
      </c>
      <c r="E21" s="13" t="s">
        <v>237</v>
      </c>
      <c r="F21" s="12">
        <v>1360</v>
      </c>
      <c r="G21" s="15">
        <v>43432</v>
      </c>
      <c r="H21" s="6">
        <f>VLOOKUP($G21,'Tipo de Cambio BCE'!$C$8:$D$111,2,FALSE)</f>
        <v>5.9268000000000001</v>
      </c>
      <c r="I21" s="7">
        <f t="shared" si="0"/>
        <v>6.1418958587363948</v>
      </c>
      <c r="J21" s="8">
        <v>221.43</v>
      </c>
      <c r="K21" s="3">
        <f t="shared" si="3"/>
        <v>229.466153742323</v>
      </c>
      <c r="L21" s="3">
        <f t="shared" si="4"/>
        <v>-8.0361537423229947</v>
      </c>
    </row>
    <row r="22" spans="3:12" x14ac:dyDescent="0.25">
      <c r="C22" s="10" t="s">
        <v>238</v>
      </c>
      <c r="D22" s="10" t="s">
        <v>172</v>
      </c>
      <c r="E22" s="13" t="s">
        <v>239</v>
      </c>
      <c r="F22" s="12">
        <v>1360</v>
      </c>
      <c r="G22" s="15">
        <v>43425</v>
      </c>
      <c r="H22" s="6">
        <f>VLOOKUP($G22,'Tipo de Cambio BCE'!$C$8:$D$111,2,FALSE)</f>
        <v>6.0888</v>
      </c>
      <c r="I22" s="7">
        <f t="shared" si="0"/>
        <v>6.1916685636239475</v>
      </c>
      <c r="J22" s="8">
        <v>219.65</v>
      </c>
      <c r="K22" s="3">
        <f t="shared" si="3"/>
        <v>223.36092497700696</v>
      </c>
      <c r="L22" s="3">
        <f t="shared" si="4"/>
        <v>-3.7109249770069539</v>
      </c>
    </row>
    <row r="23" spans="3:12" x14ac:dyDescent="0.25">
      <c r="C23" s="10" t="s">
        <v>240</v>
      </c>
      <c r="D23" s="10" t="s">
        <v>8</v>
      </c>
      <c r="E23" s="13" t="s">
        <v>241</v>
      </c>
      <c r="F23" s="12">
        <v>1360</v>
      </c>
      <c r="G23" s="15">
        <v>43385</v>
      </c>
      <c r="H23" s="6">
        <f>VLOOKUP($G23,'Tipo de Cambio BCE'!$C$8:$D$111,2,FALSE)</f>
        <v>6.8019999999999996</v>
      </c>
      <c r="I23" s="7">
        <f t="shared" si="0"/>
        <v>7.2137060414788099</v>
      </c>
      <c r="J23" s="8">
        <v>188.53</v>
      </c>
      <c r="K23" s="3">
        <f t="shared" si="3"/>
        <v>199.94119376653927</v>
      </c>
      <c r="L23" s="3">
        <f t="shared" si="4"/>
        <v>-11.41119376653927</v>
      </c>
    </row>
    <row r="24" spans="3:12" x14ac:dyDescent="0.25">
      <c r="C24" s="10" t="s">
        <v>242</v>
      </c>
      <c r="D24" s="10" t="s">
        <v>8</v>
      </c>
      <c r="E24" s="13" t="s">
        <v>243</v>
      </c>
      <c r="F24" s="12">
        <v>1360</v>
      </c>
      <c r="G24" s="15">
        <v>43378</v>
      </c>
      <c r="H24" s="6">
        <f>VLOOKUP($G24,'Tipo de Cambio BCE'!$C$8:$D$111,2,FALSE)</f>
        <v>7.0963000000000003</v>
      </c>
      <c r="I24" s="7">
        <f t="shared" si="0"/>
        <v>7.3569187493238122</v>
      </c>
      <c r="J24" s="8">
        <v>184.86</v>
      </c>
      <c r="K24" s="3">
        <f t="shared" si="3"/>
        <v>191.64916928540225</v>
      </c>
      <c r="L24" s="3">
        <f t="shared" si="4"/>
        <v>-6.7891692854022381</v>
      </c>
    </row>
  </sheetData>
  <autoFilter ref="C1:L20" xr:uid="{225FA1A8-30EA-4E48-BC03-D38CDD9A2C34}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L45"/>
  <sheetViews>
    <sheetView zoomScale="110" zoomScaleNormal="110" zoomScalePageLayoutView="110" workbookViewId="0">
      <pane ySplit="1" topLeftCell="A32" activePane="bottomLeft" state="frozen"/>
      <selection pane="bottomLeft" activeCell="A44" sqref="A44"/>
    </sheetView>
  </sheetViews>
  <sheetFormatPr baseColWidth="10" defaultColWidth="8.85546875" defaultRowHeight="15" x14ac:dyDescent="0.25"/>
  <cols>
    <col min="3" max="3" width="12.85546875" style="10" bestFit="1" customWidth="1"/>
    <col min="4" max="4" width="24.85546875" style="10" customWidth="1"/>
    <col min="5" max="5" width="12.140625" style="13" customWidth="1"/>
    <col min="6" max="6" width="12.85546875" style="10" customWidth="1"/>
    <col min="7" max="7" width="16.85546875" style="15" customWidth="1"/>
    <col min="8" max="8" width="22.5703125" style="6" customWidth="1"/>
    <col min="9" max="9" width="21.42578125" bestFit="1" customWidth="1"/>
    <col min="10" max="10" width="15.140625" style="8" bestFit="1" customWidth="1"/>
    <col min="11" max="11" width="16" bestFit="1" customWidth="1"/>
    <col min="12" max="12" width="12.42578125" customWidth="1"/>
  </cols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x14ac:dyDescent="0.25">
      <c r="C2" s="10" t="s">
        <v>71</v>
      </c>
      <c r="D2" s="10" t="s">
        <v>8</v>
      </c>
      <c r="E2" s="13" t="s">
        <v>72</v>
      </c>
      <c r="F2" s="12">
        <v>1360</v>
      </c>
      <c r="G2" s="15">
        <v>43321</v>
      </c>
      <c r="H2" s="6">
        <f>VLOOKUP($G2,'Tipo de Cambio BCE'!$C$8:$D$92,2,FALSE)</f>
        <v>6.2638999999999996</v>
      </c>
      <c r="I2" s="7">
        <f t="shared" ref="I2:I42" si="0">+F2/J2</f>
        <v>5.482986615062087</v>
      </c>
      <c r="J2" s="8">
        <v>248.04</v>
      </c>
      <c r="K2" s="3">
        <f t="shared" ref="K2:K30" si="1">+F2/H2</f>
        <v>217.11713149954502</v>
      </c>
      <c r="L2" s="3">
        <f t="shared" ref="L2:L42" si="2">+J2-K2</f>
        <v>30.922868500454967</v>
      </c>
    </row>
    <row r="3" spans="3:12" x14ac:dyDescent="0.25">
      <c r="C3" s="10" t="s">
        <v>65</v>
      </c>
      <c r="D3" s="10" t="s">
        <v>8</v>
      </c>
      <c r="E3" s="13" t="s">
        <v>66</v>
      </c>
      <c r="F3" s="12">
        <v>1360</v>
      </c>
      <c r="G3" s="15">
        <v>43329</v>
      </c>
      <c r="H3" s="6">
        <f>VLOOKUP($G3,'Tipo de Cambio BCE'!$C$8:$D$92,2,FALSE)</f>
        <v>7.0282</v>
      </c>
      <c r="I3" s="7">
        <f t="shared" si="0"/>
        <v>7.0132013201320138</v>
      </c>
      <c r="J3" s="8">
        <v>193.92</v>
      </c>
      <c r="K3" s="3">
        <f t="shared" si="1"/>
        <v>193.50616089468141</v>
      </c>
      <c r="L3" s="3">
        <f t="shared" si="2"/>
        <v>0.41383910531857282</v>
      </c>
    </row>
    <row r="4" spans="3:12" x14ac:dyDescent="0.25">
      <c r="C4" s="10" t="s">
        <v>83</v>
      </c>
      <c r="D4" s="10" t="s">
        <v>8</v>
      </c>
      <c r="E4" s="13" t="s">
        <v>84</v>
      </c>
      <c r="F4" s="12">
        <v>1360</v>
      </c>
      <c r="G4" s="15">
        <v>43329</v>
      </c>
      <c r="H4" s="6">
        <f>VLOOKUP($G4,'Tipo de Cambio BCE'!$C$8:$D$92,2,FALSE)</f>
        <v>7.0282</v>
      </c>
      <c r="I4" s="7">
        <f t="shared" si="0"/>
        <v>5.6333360947725959</v>
      </c>
      <c r="J4" s="8">
        <v>241.42</v>
      </c>
      <c r="K4" s="3">
        <f t="shared" si="1"/>
        <v>193.50616089468141</v>
      </c>
      <c r="L4" s="3">
        <f t="shared" si="2"/>
        <v>47.913839105318573</v>
      </c>
    </row>
    <row r="5" spans="3:12" x14ac:dyDescent="0.25">
      <c r="C5" s="10" t="s">
        <v>87</v>
      </c>
      <c r="D5" s="10" t="s">
        <v>8</v>
      </c>
      <c r="E5" s="13" t="s">
        <v>88</v>
      </c>
      <c r="F5" s="12">
        <v>1360</v>
      </c>
      <c r="G5" s="15">
        <v>43329</v>
      </c>
      <c r="H5" s="6">
        <f>VLOOKUP($G5,'Tipo de Cambio BCE'!$C$8:$D$92,2,FALSE)</f>
        <v>7.0282</v>
      </c>
      <c r="I5" s="7">
        <f t="shared" si="0"/>
        <v>5.6087099967007594</v>
      </c>
      <c r="J5" s="8">
        <v>242.48</v>
      </c>
      <c r="K5" s="3">
        <f t="shared" si="1"/>
        <v>193.50616089468141</v>
      </c>
      <c r="L5" s="3">
        <f t="shared" si="2"/>
        <v>48.973839105318575</v>
      </c>
    </row>
    <row r="6" spans="3:12" x14ac:dyDescent="0.25">
      <c r="C6" s="10" t="s">
        <v>61</v>
      </c>
      <c r="D6" s="10" t="s">
        <v>8</v>
      </c>
      <c r="E6" s="13" t="s">
        <v>62</v>
      </c>
      <c r="F6" s="12">
        <v>1360</v>
      </c>
      <c r="G6" s="15">
        <v>43340</v>
      </c>
      <c r="H6" s="6">
        <f>VLOOKUP($G6,'Tipo de Cambio BCE'!$C$8:$D$92,2,FALSE)</f>
        <v>7.3315999999999999</v>
      </c>
      <c r="I6" s="7">
        <f t="shared" si="0"/>
        <v>4.7872153190890216</v>
      </c>
      <c r="J6" s="8">
        <v>284.08999999999997</v>
      </c>
      <c r="K6" s="3">
        <f t="shared" si="1"/>
        <v>185.49839052867043</v>
      </c>
      <c r="L6" s="3">
        <f t="shared" si="2"/>
        <v>98.591609471329548</v>
      </c>
    </row>
    <row r="7" spans="3:12" x14ac:dyDescent="0.25">
      <c r="C7" s="10" t="s">
        <v>75</v>
      </c>
      <c r="D7" s="10" t="s">
        <v>8</v>
      </c>
      <c r="E7" s="13" t="s">
        <v>76</v>
      </c>
      <c r="F7" s="12">
        <v>1360</v>
      </c>
      <c r="G7" s="15">
        <v>43340</v>
      </c>
      <c r="H7" s="6">
        <f>VLOOKUP($G7,'Tipo de Cambio BCE'!$C$8:$D$92,2,FALSE)</f>
        <v>7.3315999999999999</v>
      </c>
      <c r="I7" s="7">
        <f t="shared" si="0"/>
        <v>5.6333360947725959</v>
      </c>
      <c r="J7" s="8">
        <v>241.42</v>
      </c>
      <c r="K7" s="3">
        <f t="shared" si="1"/>
        <v>185.49839052867043</v>
      </c>
      <c r="L7" s="3">
        <f t="shared" si="2"/>
        <v>55.92160947132956</v>
      </c>
    </row>
    <row r="8" spans="3:12" x14ac:dyDescent="0.25">
      <c r="C8" s="10" t="s">
        <v>79</v>
      </c>
      <c r="D8" s="10" t="s">
        <v>8</v>
      </c>
      <c r="E8" s="13" t="s">
        <v>80</v>
      </c>
      <c r="F8" s="12">
        <v>1360</v>
      </c>
      <c r="G8" s="15">
        <v>43340</v>
      </c>
      <c r="H8" s="6">
        <f>VLOOKUP($G8,'Tipo de Cambio BCE'!$C$8:$D$92,2,FALSE)</f>
        <v>7.3315999999999999</v>
      </c>
      <c r="I8" s="7">
        <f t="shared" si="0"/>
        <v>5.6333360947725959</v>
      </c>
      <c r="J8" s="8">
        <v>241.42</v>
      </c>
      <c r="K8" s="3">
        <f t="shared" si="1"/>
        <v>185.49839052867043</v>
      </c>
      <c r="L8" s="3">
        <f t="shared" si="2"/>
        <v>55.92160947132956</v>
      </c>
    </row>
    <row r="9" spans="3:12" x14ac:dyDescent="0.25">
      <c r="C9" s="10" t="s">
        <v>89</v>
      </c>
      <c r="D9" s="10" t="s">
        <v>8</v>
      </c>
      <c r="E9" s="13" t="s">
        <v>90</v>
      </c>
      <c r="F9" s="12">
        <v>1360</v>
      </c>
      <c r="G9" s="15">
        <v>43340</v>
      </c>
      <c r="H9" s="6">
        <f>VLOOKUP($G9,'Tipo de Cambio BCE'!$C$8:$D$92,2,FALSE)</f>
        <v>7.3315999999999999</v>
      </c>
      <c r="I9" s="7">
        <f t="shared" si="0"/>
        <v>5.578571721563641</v>
      </c>
      <c r="J9" s="8">
        <v>243.79</v>
      </c>
      <c r="K9" s="3">
        <f t="shared" si="1"/>
        <v>185.49839052867043</v>
      </c>
      <c r="L9" s="3">
        <f t="shared" si="2"/>
        <v>58.291609471329565</v>
      </c>
    </row>
    <row r="10" spans="3:12" x14ac:dyDescent="0.25">
      <c r="C10" s="10" t="s">
        <v>69</v>
      </c>
      <c r="D10" s="10" t="s">
        <v>8</v>
      </c>
      <c r="E10" s="13" t="s">
        <v>70</v>
      </c>
      <c r="F10" s="12">
        <v>1360</v>
      </c>
      <c r="G10" s="15">
        <v>43343</v>
      </c>
      <c r="H10" s="6">
        <f>VLOOKUP($G10,'Tipo de Cambio BCE'!$C$8:$D$92,2,FALSE)</f>
        <v>7.6386000000000003</v>
      </c>
      <c r="I10" s="7">
        <f t="shared" si="0"/>
        <v>5.6087099967007594</v>
      </c>
      <c r="J10" s="8">
        <v>242.48</v>
      </c>
      <c r="K10" s="3">
        <f t="shared" si="1"/>
        <v>178.04309690257375</v>
      </c>
      <c r="L10" s="3">
        <f t="shared" si="2"/>
        <v>64.436903097426239</v>
      </c>
    </row>
    <row r="11" spans="3:12" x14ac:dyDescent="0.25">
      <c r="C11" s="10" t="s">
        <v>77</v>
      </c>
      <c r="D11" s="10" t="s">
        <v>8</v>
      </c>
      <c r="E11" s="13" t="s">
        <v>78</v>
      </c>
      <c r="F11" s="12">
        <v>1360</v>
      </c>
      <c r="G11" s="15">
        <v>43343</v>
      </c>
      <c r="H11" s="6">
        <f>VLOOKUP($G11,'Tipo de Cambio BCE'!$C$8:$D$92,2,FALSE)</f>
        <v>7.6386000000000003</v>
      </c>
      <c r="I11" s="7">
        <f t="shared" si="0"/>
        <v>5.6558263328620146</v>
      </c>
      <c r="J11" s="8">
        <v>240.46</v>
      </c>
      <c r="K11" s="3">
        <f t="shared" si="1"/>
        <v>178.04309690257375</v>
      </c>
      <c r="L11" s="3">
        <f t="shared" si="2"/>
        <v>62.416903097426257</v>
      </c>
    </row>
    <row r="12" spans="3:12" x14ac:dyDescent="0.25">
      <c r="C12" s="10" t="s">
        <v>93</v>
      </c>
      <c r="D12" s="10" t="s">
        <v>8</v>
      </c>
      <c r="E12" s="13" t="s">
        <v>94</v>
      </c>
      <c r="F12" s="12">
        <v>1360</v>
      </c>
      <c r="G12" s="15">
        <v>43343</v>
      </c>
      <c r="H12" s="6">
        <f>VLOOKUP($G12,'Tipo de Cambio BCE'!$C$8:$D$92,2,FALSE)</f>
        <v>7.6386000000000003</v>
      </c>
      <c r="I12" s="7">
        <f t="shared" si="0"/>
        <v>5.5962472224508266</v>
      </c>
      <c r="J12" s="8">
        <v>243.02</v>
      </c>
      <c r="K12" s="3">
        <f t="shared" si="1"/>
        <v>178.04309690257375</v>
      </c>
      <c r="L12" s="3">
        <f t="shared" si="2"/>
        <v>64.976903097426259</v>
      </c>
    </row>
    <row r="13" spans="3:12" x14ac:dyDescent="0.25">
      <c r="C13" s="10" t="s">
        <v>135</v>
      </c>
      <c r="D13" s="10" t="s">
        <v>8</v>
      </c>
      <c r="E13" s="13" t="s">
        <v>136</v>
      </c>
      <c r="F13" s="12">
        <v>1360</v>
      </c>
      <c r="G13" s="15">
        <v>43343</v>
      </c>
      <c r="H13" s="6">
        <f>VLOOKUP($G13,'Tipo de Cambio BCE'!$C$8:$D$92,2,FALSE)</f>
        <v>7.6386000000000003</v>
      </c>
      <c r="I13" s="7">
        <f t="shared" si="0"/>
        <v>6.1360765204836678</v>
      </c>
      <c r="J13" s="8">
        <v>221.64</v>
      </c>
      <c r="K13" s="3">
        <f t="shared" si="1"/>
        <v>178.04309690257375</v>
      </c>
      <c r="L13" s="3">
        <f t="shared" si="2"/>
        <v>43.596903097426235</v>
      </c>
    </row>
    <row r="14" spans="3:12" x14ac:dyDescent="0.25">
      <c r="C14" s="10" t="s">
        <v>115</v>
      </c>
      <c r="D14" s="10" t="s">
        <v>8</v>
      </c>
      <c r="E14" s="13" t="s">
        <v>116</v>
      </c>
      <c r="F14" s="12">
        <v>1360</v>
      </c>
      <c r="G14" s="15">
        <v>43349</v>
      </c>
      <c r="H14" s="6">
        <f>VLOOKUP($G14,'Tipo de Cambio BCE'!$C$8:$D$92,2,FALSE)</f>
        <v>7.6281999999999996</v>
      </c>
      <c r="I14" s="7">
        <f t="shared" si="0"/>
        <v>6.1360765204836678</v>
      </c>
      <c r="J14" s="8">
        <v>221.64</v>
      </c>
      <c r="K14" s="3">
        <f t="shared" si="1"/>
        <v>178.28583414173724</v>
      </c>
      <c r="L14" s="3">
        <f t="shared" si="2"/>
        <v>43.354165858262746</v>
      </c>
    </row>
    <row r="15" spans="3:12" x14ac:dyDescent="0.25">
      <c r="C15" s="10" t="s">
        <v>97</v>
      </c>
      <c r="D15" s="10" t="s">
        <v>8</v>
      </c>
      <c r="E15" s="13" t="s">
        <v>98</v>
      </c>
      <c r="F15" s="12">
        <v>1360</v>
      </c>
      <c r="G15" s="15">
        <v>43355</v>
      </c>
      <c r="H15" s="6">
        <f>VLOOKUP($G15,'Tipo de Cambio BCE'!$C$8:$D$92,2,FALSE)</f>
        <v>7.3780999999999999</v>
      </c>
      <c r="I15" s="7">
        <f t="shared" si="0"/>
        <v>5.9570740254051682</v>
      </c>
      <c r="J15" s="8">
        <v>228.3</v>
      </c>
      <c r="K15" s="3">
        <f t="shared" si="1"/>
        <v>184.32929887098305</v>
      </c>
      <c r="L15" s="3">
        <f t="shared" si="2"/>
        <v>43.970701129016959</v>
      </c>
    </row>
    <row r="16" spans="3:12" x14ac:dyDescent="0.25">
      <c r="C16" s="10" t="s">
        <v>99</v>
      </c>
      <c r="D16" s="10" t="s">
        <v>8</v>
      </c>
      <c r="E16" s="13" t="s">
        <v>100</v>
      </c>
      <c r="F16" s="12">
        <v>1360</v>
      </c>
      <c r="G16" s="15">
        <v>43355</v>
      </c>
      <c r="H16" s="6">
        <f>VLOOKUP($G16,'Tipo de Cambio BCE'!$C$8:$D$92,2,FALSE)</f>
        <v>7.3780999999999999</v>
      </c>
      <c r="I16" s="7">
        <f t="shared" si="0"/>
        <v>6.9625761531766752</v>
      </c>
      <c r="J16" s="8">
        <v>195.33</v>
      </c>
      <c r="K16" s="3">
        <f t="shared" si="1"/>
        <v>184.32929887098305</v>
      </c>
      <c r="L16" s="3">
        <f t="shared" si="2"/>
        <v>11.00070112901696</v>
      </c>
    </row>
    <row r="17" spans="3:12" x14ac:dyDescent="0.25">
      <c r="C17" s="10" t="s">
        <v>133</v>
      </c>
      <c r="D17" s="10" t="s">
        <v>8</v>
      </c>
      <c r="E17" s="13" t="s">
        <v>134</v>
      </c>
      <c r="F17" s="12">
        <v>1360</v>
      </c>
      <c r="G17" s="15">
        <v>43355</v>
      </c>
      <c r="H17" s="6">
        <f>VLOOKUP($G17,'Tipo de Cambio BCE'!$C$8:$D$92,2,FALSE)</f>
        <v>7.3780999999999999</v>
      </c>
      <c r="I17" s="7">
        <f t="shared" si="0"/>
        <v>6.1360765204836678</v>
      </c>
      <c r="J17" s="8">
        <v>221.64</v>
      </c>
      <c r="K17" s="3">
        <f t="shared" si="1"/>
        <v>184.32929887098305</v>
      </c>
      <c r="L17" s="3">
        <f t="shared" si="2"/>
        <v>37.310701129016934</v>
      </c>
    </row>
    <row r="18" spans="3:12" x14ac:dyDescent="0.25">
      <c r="C18" s="10" t="s">
        <v>119</v>
      </c>
      <c r="D18" s="10" t="s">
        <v>8</v>
      </c>
      <c r="E18" s="13" t="s">
        <v>120</v>
      </c>
      <c r="F18" s="12">
        <v>1360</v>
      </c>
      <c r="G18" s="15">
        <v>43360</v>
      </c>
      <c r="H18" s="6">
        <f>VLOOKUP($G18,'Tipo de Cambio BCE'!$C$8:$D$92,2,FALSE)</f>
        <v>7.3331999999999997</v>
      </c>
      <c r="I18" s="7">
        <f t="shared" si="0"/>
        <v>6.9625761531766752</v>
      </c>
      <c r="J18" s="8">
        <v>195.33</v>
      </c>
      <c r="K18" s="3">
        <f t="shared" si="1"/>
        <v>185.45791741668032</v>
      </c>
      <c r="L18" s="3">
        <f t="shared" si="2"/>
        <v>9.8720825833196955</v>
      </c>
    </row>
    <row r="19" spans="3:12" x14ac:dyDescent="0.25">
      <c r="C19" s="10" t="s">
        <v>67</v>
      </c>
      <c r="D19" s="10" t="s">
        <v>8</v>
      </c>
      <c r="E19" s="13" t="s">
        <v>68</v>
      </c>
      <c r="F19" s="12">
        <v>1360</v>
      </c>
      <c r="G19" s="15">
        <v>43362</v>
      </c>
      <c r="H19" s="6">
        <f>VLOOKUP($G19,'Tipo de Cambio BCE'!$C$8:$D$92,2,FALSE)</f>
        <v>7.3235999999999999</v>
      </c>
      <c r="I19" s="7">
        <f t="shared" si="0"/>
        <v>5.6087099967007594</v>
      </c>
      <c r="J19" s="8">
        <v>242.48</v>
      </c>
      <c r="K19" s="3">
        <f t="shared" si="1"/>
        <v>185.70102135561746</v>
      </c>
      <c r="L19" s="3">
        <f t="shared" si="2"/>
        <v>56.778978644382534</v>
      </c>
    </row>
    <row r="20" spans="3:12" x14ac:dyDescent="0.25">
      <c r="C20" s="10" t="s">
        <v>113</v>
      </c>
      <c r="D20" s="10" t="s">
        <v>8</v>
      </c>
      <c r="E20" s="13" t="s">
        <v>114</v>
      </c>
      <c r="F20" s="12">
        <v>1360</v>
      </c>
      <c r="G20" s="15">
        <v>43367</v>
      </c>
      <c r="H20" s="6">
        <f>VLOOKUP($G20,'Tipo de Cambio BCE'!$C$8:$D$92,2,FALSE)</f>
        <v>7.3093000000000004</v>
      </c>
      <c r="I20" s="7">
        <f t="shared" si="0"/>
        <v>6.1360765204836678</v>
      </c>
      <c r="J20" s="8">
        <v>221.64</v>
      </c>
      <c r="K20" s="3">
        <f t="shared" si="1"/>
        <v>186.06432900551351</v>
      </c>
      <c r="L20" s="3">
        <f t="shared" si="2"/>
        <v>35.575670994486472</v>
      </c>
    </row>
    <row r="21" spans="3:12" x14ac:dyDescent="0.25">
      <c r="C21" s="10" t="s">
        <v>85</v>
      </c>
      <c r="D21" s="10" t="s">
        <v>8</v>
      </c>
      <c r="E21" s="13" t="s">
        <v>86</v>
      </c>
      <c r="F21" s="12">
        <v>1360</v>
      </c>
      <c r="G21" s="15">
        <v>43369</v>
      </c>
      <c r="H21" s="6">
        <f>VLOOKUP($G21,'Tipo de Cambio BCE'!$C$8:$D$92,2,FALSE)</f>
        <v>7.1820000000000004</v>
      </c>
      <c r="I21" s="7">
        <f t="shared" si="0"/>
        <v>6.9625761531766752</v>
      </c>
      <c r="J21" s="8">
        <v>195.33</v>
      </c>
      <c r="K21" s="3">
        <f t="shared" si="1"/>
        <v>189.36229462545251</v>
      </c>
      <c r="L21" s="3">
        <f t="shared" si="2"/>
        <v>5.9677053745475064</v>
      </c>
    </row>
    <row r="22" spans="3:12" x14ac:dyDescent="0.25">
      <c r="C22" s="10" t="s">
        <v>101</v>
      </c>
      <c r="D22" s="10" t="s">
        <v>8</v>
      </c>
      <c r="E22" s="13" t="s">
        <v>102</v>
      </c>
      <c r="F22" s="12">
        <v>1360</v>
      </c>
      <c r="G22" s="15">
        <v>43369</v>
      </c>
      <c r="H22" s="6">
        <f>VLOOKUP($G22,'Tipo de Cambio BCE'!$C$8:$D$92,2,FALSE)</f>
        <v>7.1820000000000004</v>
      </c>
      <c r="I22" s="7">
        <f t="shared" si="0"/>
        <v>6.9625761531766752</v>
      </c>
      <c r="J22" s="8">
        <v>195.33</v>
      </c>
      <c r="K22" s="3">
        <f t="shared" si="1"/>
        <v>189.36229462545251</v>
      </c>
      <c r="L22" s="3">
        <f t="shared" si="2"/>
        <v>5.9677053745475064</v>
      </c>
    </row>
    <row r="23" spans="3:12" x14ac:dyDescent="0.25">
      <c r="C23" s="10" t="s">
        <v>117</v>
      </c>
      <c r="D23" s="10" t="s">
        <v>8</v>
      </c>
      <c r="E23" s="13" t="s">
        <v>118</v>
      </c>
      <c r="F23" s="12">
        <v>1360</v>
      </c>
      <c r="G23" s="15">
        <v>43369</v>
      </c>
      <c r="H23" s="6">
        <f>VLOOKUP($G23,'Tipo de Cambio BCE'!$C$8:$D$92,2,FALSE)</f>
        <v>7.1820000000000004</v>
      </c>
      <c r="I23" s="7">
        <f t="shared" si="0"/>
        <v>7.2003388394747994</v>
      </c>
      <c r="J23" s="8">
        <v>188.88</v>
      </c>
      <c r="K23" s="3">
        <f t="shared" si="1"/>
        <v>189.36229462545251</v>
      </c>
      <c r="L23" s="3">
        <f t="shared" si="2"/>
        <v>-0.48229462545251067</v>
      </c>
    </row>
    <row r="24" spans="3:12" x14ac:dyDescent="0.25">
      <c r="C24" s="10" t="s">
        <v>121</v>
      </c>
      <c r="D24" s="10" t="s">
        <v>8</v>
      </c>
      <c r="E24" s="13" t="s">
        <v>122</v>
      </c>
      <c r="F24" s="12">
        <v>1360</v>
      </c>
      <c r="G24" s="15">
        <v>43369</v>
      </c>
      <c r="H24" s="6">
        <f>VLOOKUP($G24,'Tipo de Cambio BCE'!$C$8:$D$92,2,FALSE)</f>
        <v>7.1820000000000004</v>
      </c>
      <c r="I24" s="7">
        <f t="shared" si="0"/>
        <v>6.9625761531766752</v>
      </c>
      <c r="J24" s="8">
        <v>195.33</v>
      </c>
      <c r="K24" s="3">
        <f t="shared" si="1"/>
        <v>189.36229462545251</v>
      </c>
      <c r="L24" s="3">
        <f t="shared" si="2"/>
        <v>5.9677053745475064</v>
      </c>
    </row>
    <row r="25" spans="3:12" x14ac:dyDescent="0.25">
      <c r="C25" s="10" t="s">
        <v>131</v>
      </c>
      <c r="D25" s="10" t="s">
        <v>8</v>
      </c>
      <c r="E25" s="13" t="s">
        <v>132</v>
      </c>
      <c r="F25" s="12">
        <v>1360</v>
      </c>
      <c r="G25" s="15">
        <v>43369</v>
      </c>
      <c r="H25" s="6">
        <f>VLOOKUP($G25,'Tipo de Cambio BCE'!$C$8:$D$92,2,FALSE)</f>
        <v>7.1820000000000004</v>
      </c>
      <c r="I25" s="7">
        <f t="shared" si="0"/>
        <v>7.2003388394747994</v>
      </c>
      <c r="J25" s="8">
        <v>188.88</v>
      </c>
      <c r="K25" s="3">
        <f t="shared" si="1"/>
        <v>189.36229462545251</v>
      </c>
      <c r="L25" s="3">
        <f t="shared" si="2"/>
        <v>-0.48229462545251067</v>
      </c>
    </row>
    <row r="26" spans="3:12" x14ac:dyDescent="0.25">
      <c r="C26" s="10" t="s">
        <v>63</v>
      </c>
      <c r="D26" s="10" t="s">
        <v>8</v>
      </c>
      <c r="E26" s="13" t="s">
        <v>64</v>
      </c>
      <c r="F26" s="12">
        <v>1360</v>
      </c>
      <c r="G26" s="15">
        <v>43375</v>
      </c>
      <c r="H26" s="6">
        <f>VLOOKUP($G26,'Tipo de Cambio BCE'!$C$8:$D$92,2,FALSE)</f>
        <v>6.9419000000000004</v>
      </c>
      <c r="I26" s="7">
        <f t="shared" si="0"/>
        <v>7.2003388394747994</v>
      </c>
      <c r="J26" s="8">
        <v>188.88</v>
      </c>
      <c r="K26" s="3">
        <f t="shared" si="1"/>
        <v>195.91178207695299</v>
      </c>
      <c r="L26" s="3">
        <f t="shared" si="2"/>
        <v>-7.0317820769529931</v>
      </c>
    </row>
    <row r="27" spans="3:12" x14ac:dyDescent="0.25">
      <c r="C27" s="10" t="s">
        <v>73</v>
      </c>
      <c r="D27" s="10" t="s">
        <v>8</v>
      </c>
      <c r="E27" s="13" t="s">
        <v>74</v>
      </c>
      <c r="F27" s="12">
        <v>1360</v>
      </c>
      <c r="G27" s="15">
        <v>43375</v>
      </c>
      <c r="H27" s="6">
        <f>VLOOKUP($G27,'Tipo de Cambio BCE'!$C$8:$D$92,2,FALSE)</f>
        <v>6.9419000000000004</v>
      </c>
      <c r="I27" s="7">
        <f t="shared" si="0"/>
        <v>7.5396385408581885</v>
      </c>
      <c r="J27" s="8">
        <v>180.38</v>
      </c>
      <c r="K27" s="3">
        <f t="shared" si="1"/>
        <v>195.91178207695299</v>
      </c>
      <c r="L27" s="3">
        <f t="shared" si="2"/>
        <v>-15.531782076952993</v>
      </c>
    </row>
    <row r="28" spans="3:12" x14ac:dyDescent="0.25">
      <c r="C28" s="10" t="s">
        <v>81</v>
      </c>
      <c r="D28" s="10" t="s">
        <v>8</v>
      </c>
      <c r="E28" s="13" t="s">
        <v>82</v>
      </c>
      <c r="F28" s="12">
        <v>1360</v>
      </c>
      <c r="G28" s="15">
        <v>43375</v>
      </c>
      <c r="H28" s="6">
        <f>VLOOKUP($G28,'Tipo de Cambio BCE'!$C$8:$D$92,2,FALSE)</f>
        <v>6.9419000000000004</v>
      </c>
      <c r="I28" s="7">
        <f t="shared" si="0"/>
        <v>7.5396385408581885</v>
      </c>
      <c r="J28" s="8">
        <v>180.38</v>
      </c>
      <c r="K28" s="3">
        <f t="shared" si="1"/>
        <v>195.91178207695299</v>
      </c>
      <c r="L28" s="3">
        <f t="shared" si="2"/>
        <v>-15.531782076952993</v>
      </c>
    </row>
    <row r="29" spans="3:12" x14ac:dyDescent="0.25">
      <c r="C29" s="10" t="s">
        <v>91</v>
      </c>
      <c r="D29" s="10" t="s">
        <v>8</v>
      </c>
      <c r="E29" s="13" t="s">
        <v>92</v>
      </c>
      <c r="F29" s="12">
        <v>1360</v>
      </c>
      <c r="G29" s="15">
        <v>43375</v>
      </c>
      <c r="H29" s="6">
        <f>VLOOKUP($G29,'Tipo de Cambio BCE'!$C$8:$D$92,2,FALSE)</f>
        <v>6.9419000000000004</v>
      </c>
      <c r="I29" s="7">
        <f t="shared" si="0"/>
        <v>7.5396385408581885</v>
      </c>
      <c r="J29" s="8">
        <v>180.38</v>
      </c>
      <c r="K29" s="3">
        <f t="shared" si="1"/>
        <v>195.91178207695299</v>
      </c>
      <c r="L29" s="3">
        <f t="shared" si="2"/>
        <v>-15.531782076952993</v>
      </c>
    </row>
    <row r="30" spans="3:12" x14ac:dyDescent="0.25">
      <c r="C30" s="10" t="s">
        <v>125</v>
      </c>
      <c r="D30" s="10" t="s">
        <v>8</v>
      </c>
      <c r="E30" s="13" t="s">
        <v>126</v>
      </c>
      <c r="F30" s="12">
        <v>1360</v>
      </c>
      <c r="G30" s="15">
        <v>43375</v>
      </c>
      <c r="H30" s="6">
        <f>VLOOKUP($G30,'Tipo de Cambio BCE'!$C$8:$D$92,2,FALSE)</f>
        <v>6.9419000000000004</v>
      </c>
      <c r="I30" s="7">
        <f t="shared" si="0"/>
        <v>7.5396385408581885</v>
      </c>
      <c r="J30" s="8">
        <v>180.38</v>
      </c>
      <c r="K30" s="3">
        <f t="shared" si="1"/>
        <v>195.91178207695299</v>
      </c>
      <c r="L30" s="3">
        <f t="shared" si="2"/>
        <v>-15.531782076952993</v>
      </c>
    </row>
    <row r="31" spans="3:12" x14ac:dyDescent="0.25">
      <c r="C31" s="10" t="s">
        <v>95</v>
      </c>
      <c r="D31" s="10" t="s">
        <v>8</v>
      </c>
      <c r="E31" s="13" t="s">
        <v>96</v>
      </c>
      <c r="F31" s="12">
        <v>1360</v>
      </c>
      <c r="G31" s="15">
        <v>43385</v>
      </c>
      <c r="H31" s="6">
        <f>VLOOKUP($G31,'Tipo de Cambio BCE'!$C$8:$D$92,2,FALSE)</f>
        <v>6.8019999999999996</v>
      </c>
      <c r="I31" s="7">
        <f t="shared" si="0"/>
        <v>5.9570740254051682</v>
      </c>
      <c r="J31" s="8">
        <v>228.3</v>
      </c>
      <c r="K31" s="3">
        <v>198.68</v>
      </c>
      <c r="L31" s="3">
        <f t="shared" si="2"/>
        <v>29.620000000000005</v>
      </c>
    </row>
    <row r="32" spans="3:12" x14ac:dyDescent="0.25">
      <c r="C32" s="10" t="s">
        <v>127</v>
      </c>
      <c r="D32" s="10" t="s">
        <v>8</v>
      </c>
      <c r="E32" s="13" t="s">
        <v>128</v>
      </c>
      <c r="F32" s="12">
        <v>1360</v>
      </c>
      <c r="G32" s="15">
        <v>43390</v>
      </c>
      <c r="H32" s="6">
        <f>VLOOKUP($G32,'Tipo de Cambio BCE'!$C$8:$D$92,2,FALSE)</f>
        <v>6.5818000000000003</v>
      </c>
      <c r="I32" s="7">
        <f t="shared" si="0"/>
        <v>7.5034482758620689</v>
      </c>
      <c r="J32" s="8">
        <v>181.25</v>
      </c>
      <c r="K32" s="3">
        <f t="shared" ref="K32:K42" si="3">+F32/H32</f>
        <v>206.63040505636755</v>
      </c>
      <c r="L32" s="3">
        <f t="shared" si="2"/>
        <v>-25.38040505636755</v>
      </c>
    </row>
    <row r="33" spans="3:12" x14ac:dyDescent="0.25">
      <c r="C33" s="10" t="s">
        <v>105</v>
      </c>
      <c r="D33" s="10" t="s">
        <v>8</v>
      </c>
      <c r="E33" s="13" t="s">
        <v>106</v>
      </c>
      <c r="F33" s="12">
        <v>1360</v>
      </c>
      <c r="G33" s="15">
        <v>43399</v>
      </c>
      <c r="H33" s="6">
        <f>VLOOKUP($G33,'Tipo de Cambio BCE'!$C$8:$D$92,2,FALSE)</f>
        <v>6.3948999999999998</v>
      </c>
      <c r="I33" s="7">
        <f t="shared" si="0"/>
        <v>7.0121165248775466</v>
      </c>
      <c r="J33" s="8">
        <v>193.95</v>
      </c>
      <c r="K33" s="3">
        <f t="shared" si="3"/>
        <v>212.66947098469095</v>
      </c>
      <c r="L33" s="3">
        <f t="shared" si="2"/>
        <v>-18.719470984690957</v>
      </c>
    </row>
    <row r="34" spans="3:12" x14ac:dyDescent="0.25">
      <c r="C34" s="10" t="s">
        <v>109</v>
      </c>
      <c r="D34" s="10" t="s">
        <v>8</v>
      </c>
      <c r="E34" s="13" t="s">
        <v>110</v>
      </c>
      <c r="F34" s="12">
        <v>1360</v>
      </c>
      <c r="G34" s="15">
        <v>43403</v>
      </c>
      <c r="H34" s="6">
        <f>VLOOKUP($G34,'Tipo de Cambio BCE'!$C$8:$D$92,2,FALSE)</f>
        <v>6.2613000000000003</v>
      </c>
      <c r="I34" s="7">
        <f t="shared" si="0"/>
        <v>6.706445090980818</v>
      </c>
      <c r="J34" s="8">
        <v>202.79</v>
      </c>
      <c r="K34" s="3">
        <f t="shared" si="3"/>
        <v>217.20728922108827</v>
      </c>
      <c r="L34" s="3">
        <f t="shared" si="2"/>
        <v>-14.417289221088282</v>
      </c>
    </row>
    <row r="35" spans="3:12" x14ac:dyDescent="0.25">
      <c r="C35" s="10" t="s">
        <v>111</v>
      </c>
      <c r="D35" s="10" t="s">
        <v>8</v>
      </c>
      <c r="E35" s="13" t="s">
        <v>112</v>
      </c>
      <c r="F35" s="12">
        <v>1360</v>
      </c>
      <c r="G35" s="15">
        <v>43403</v>
      </c>
      <c r="H35" s="6">
        <f>VLOOKUP($G35,'Tipo de Cambio BCE'!$C$8:$D$92,2,FALSE)</f>
        <v>6.2613000000000003</v>
      </c>
      <c r="I35" s="7">
        <f t="shared" si="0"/>
        <v>6.706445090980818</v>
      </c>
      <c r="J35" s="8">
        <v>202.79</v>
      </c>
      <c r="K35" s="3">
        <f t="shared" si="3"/>
        <v>217.20728922108827</v>
      </c>
      <c r="L35" s="3">
        <f t="shared" si="2"/>
        <v>-14.417289221088282</v>
      </c>
    </row>
    <row r="36" spans="3:12" x14ac:dyDescent="0.25">
      <c r="C36" s="10" t="s">
        <v>111</v>
      </c>
      <c r="D36" s="10" t="s">
        <v>8</v>
      </c>
      <c r="E36" s="13" t="s">
        <v>112</v>
      </c>
      <c r="F36" s="12">
        <v>1360</v>
      </c>
      <c r="G36" s="15">
        <v>43403</v>
      </c>
      <c r="H36" s="6">
        <f>VLOOKUP($G36,'Tipo de Cambio BCE'!$C$8:$D$92,2,FALSE)</f>
        <v>6.2613000000000003</v>
      </c>
      <c r="I36" s="7">
        <f t="shared" si="0"/>
        <v>6.706445090980818</v>
      </c>
      <c r="J36" s="8">
        <v>202.79</v>
      </c>
      <c r="K36" s="3">
        <f t="shared" si="3"/>
        <v>217.20728922108827</v>
      </c>
      <c r="L36" s="3">
        <f t="shared" si="2"/>
        <v>-14.417289221088282</v>
      </c>
    </row>
    <row r="37" spans="3:12" x14ac:dyDescent="0.25">
      <c r="C37" s="10" t="s">
        <v>109</v>
      </c>
      <c r="D37" s="10" t="s">
        <v>8</v>
      </c>
      <c r="E37" s="13" t="s">
        <v>110</v>
      </c>
      <c r="F37" s="12">
        <v>1360</v>
      </c>
      <c r="G37" s="15">
        <v>43403</v>
      </c>
      <c r="H37" s="6">
        <f>VLOOKUP($G37,'Tipo de Cambio BCE'!$C$8:$D$92,2,FALSE)</f>
        <v>6.2613000000000003</v>
      </c>
      <c r="I37" s="7">
        <f t="shared" si="0"/>
        <v>6.706445090980818</v>
      </c>
      <c r="J37" s="8">
        <v>202.79</v>
      </c>
      <c r="K37" s="3">
        <f t="shared" si="3"/>
        <v>217.20728922108827</v>
      </c>
      <c r="L37" s="3">
        <f t="shared" si="2"/>
        <v>-14.417289221088282</v>
      </c>
    </row>
    <row r="38" spans="3:12" x14ac:dyDescent="0.25">
      <c r="C38" s="10" t="s">
        <v>107</v>
      </c>
      <c r="D38" s="10" t="s">
        <v>8</v>
      </c>
      <c r="E38" s="13" t="s">
        <v>108</v>
      </c>
      <c r="F38" s="12">
        <v>1360</v>
      </c>
      <c r="G38" s="15">
        <v>43409</v>
      </c>
      <c r="H38" s="6">
        <f>VLOOKUP($G38,'Tipo de Cambio BCE'!$C$8:$D$92,2,FALSE)</f>
        <v>6.1783000000000001</v>
      </c>
      <c r="I38" s="7">
        <f t="shared" si="0"/>
        <v>6.5412919051512679</v>
      </c>
      <c r="J38" s="8">
        <v>207.91</v>
      </c>
      <c r="K38" s="3">
        <f t="shared" si="3"/>
        <v>220.12527717980674</v>
      </c>
      <c r="L38" s="3">
        <f t="shared" si="2"/>
        <v>-12.215277179806748</v>
      </c>
    </row>
    <row r="39" spans="3:12" x14ac:dyDescent="0.25">
      <c r="C39" s="10" t="s">
        <v>107</v>
      </c>
      <c r="D39" s="10" t="s">
        <v>8</v>
      </c>
      <c r="E39" s="13" t="s">
        <v>108</v>
      </c>
      <c r="F39" s="12">
        <v>1360</v>
      </c>
      <c r="G39" s="15">
        <v>43409</v>
      </c>
      <c r="H39" s="6">
        <f>VLOOKUP($G39,'Tipo de Cambio BCE'!$C$8:$D$92,2,FALSE)</f>
        <v>6.1783000000000001</v>
      </c>
      <c r="I39" s="7">
        <f t="shared" si="0"/>
        <v>6.5412919051512679</v>
      </c>
      <c r="J39" s="8">
        <v>207.91</v>
      </c>
      <c r="K39" s="3">
        <f t="shared" si="3"/>
        <v>220.12527717980674</v>
      </c>
      <c r="L39" s="3">
        <f t="shared" si="2"/>
        <v>-12.215277179806748</v>
      </c>
    </row>
    <row r="40" spans="3:12" x14ac:dyDescent="0.25">
      <c r="C40" s="10" t="s">
        <v>103</v>
      </c>
      <c r="D40" s="10" t="s">
        <v>8</v>
      </c>
      <c r="E40" s="13" t="s">
        <v>104</v>
      </c>
      <c r="F40" s="12">
        <v>1360</v>
      </c>
      <c r="G40" s="15">
        <v>43411</v>
      </c>
      <c r="H40" s="6">
        <f>VLOOKUP($G40,'Tipo de Cambio BCE'!$C$8:$D$92,2,FALSE)</f>
        <v>6.1356999999999999</v>
      </c>
      <c r="I40" s="7">
        <f t="shared" si="0"/>
        <v>6.5412919051512679</v>
      </c>
      <c r="J40" s="8">
        <v>207.91</v>
      </c>
      <c r="K40" s="3">
        <f t="shared" si="3"/>
        <v>221.65360105611421</v>
      </c>
      <c r="L40" s="3">
        <f t="shared" si="2"/>
        <v>-13.743601056114215</v>
      </c>
    </row>
    <row r="41" spans="3:12" x14ac:dyDescent="0.25">
      <c r="C41" s="10" t="s">
        <v>129</v>
      </c>
      <c r="D41" s="10" t="s">
        <v>8</v>
      </c>
      <c r="E41" s="13" t="s">
        <v>130</v>
      </c>
      <c r="F41" s="12">
        <v>1360</v>
      </c>
      <c r="G41" s="15">
        <v>43411</v>
      </c>
      <c r="H41" s="6">
        <f>VLOOKUP($G41,'Tipo de Cambio BCE'!$C$8:$D$92,2,FALSE)</f>
        <v>6.1356999999999999</v>
      </c>
      <c r="I41" s="7">
        <f t="shared" si="0"/>
        <v>6.3948840927258201</v>
      </c>
      <c r="J41" s="8">
        <v>212.67</v>
      </c>
      <c r="K41" s="3">
        <f t="shared" si="3"/>
        <v>221.65360105611421</v>
      </c>
      <c r="L41" s="3">
        <f t="shared" si="2"/>
        <v>-8.9836010561142245</v>
      </c>
    </row>
    <row r="42" spans="3:12" x14ac:dyDescent="0.25">
      <c r="C42" s="10" t="s">
        <v>123</v>
      </c>
      <c r="D42" s="10" t="s">
        <v>8</v>
      </c>
      <c r="E42" s="13" t="s">
        <v>124</v>
      </c>
      <c r="F42" s="12">
        <v>1360</v>
      </c>
      <c r="G42" s="15">
        <v>43418</v>
      </c>
      <c r="H42" s="6">
        <f>VLOOKUP($G42,'Tipo de Cambio BCE'!$C$8:$D$92,2,FALSE)</f>
        <v>6.1725000000000003</v>
      </c>
      <c r="I42" s="7">
        <f t="shared" si="0"/>
        <v>6.2108964698360509</v>
      </c>
      <c r="J42" s="8">
        <v>218.97</v>
      </c>
      <c r="K42" s="3">
        <f t="shared" si="3"/>
        <v>220.33211826650464</v>
      </c>
      <c r="L42" s="3">
        <f t="shared" si="2"/>
        <v>-1.3621182665046376</v>
      </c>
    </row>
    <row r="43" spans="3:12" x14ac:dyDescent="0.25">
      <c r="I43" s="7"/>
    </row>
    <row r="44" spans="3:12" x14ac:dyDescent="0.25">
      <c r="I44" s="7"/>
    </row>
    <row r="45" spans="3:12" x14ac:dyDescent="0.25">
      <c r="I45" s="7"/>
    </row>
  </sheetData>
  <autoFilter ref="C1:L2" xr:uid="{00000000-0009-0000-0000-000000000000}">
    <sortState xmlns:xlrd2="http://schemas.microsoft.com/office/spreadsheetml/2017/richdata2" ref="C2:L42">
      <sortCondition ref="G1:G2"/>
    </sortState>
  </autoFilter>
  <pageMargins left="0.7" right="0.7" top="0.75" bottom="0.75" header="0.3" footer="0.3"/>
  <pageSetup paperSize="9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0AFDE-B37D-4501-8179-60D43DCA67CE}">
  <dimension ref="A1:K14"/>
  <sheetViews>
    <sheetView workbookViewId="0">
      <selection activeCell="K3" sqref="K3"/>
    </sheetView>
  </sheetViews>
  <sheetFormatPr baseColWidth="10" defaultRowHeight="15" x14ac:dyDescent="0.25"/>
  <sheetData>
    <row r="1" spans="1:11" x14ac:dyDescent="0.25">
      <c r="A1" s="2"/>
      <c r="B1" s="11" t="s">
        <v>7</v>
      </c>
      <c r="C1" s="11" t="s">
        <v>0</v>
      </c>
      <c r="D1" s="14" t="s">
        <v>1</v>
      </c>
      <c r="E1" s="11" t="s">
        <v>2</v>
      </c>
      <c r="F1" s="16" t="s">
        <v>3</v>
      </c>
      <c r="G1" s="5" t="s">
        <v>60</v>
      </c>
      <c r="H1" s="2" t="s">
        <v>59</v>
      </c>
      <c r="I1" s="9" t="s">
        <v>4</v>
      </c>
      <c r="J1" s="2" t="s">
        <v>5</v>
      </c>
      <c r="K1" s="2" t="s">
        <v>6</v>
      </c>
    </row>
    <row r="2" spans="1:11" x14ac:dyDescent="0.25">
      <c r="B2" t="s">
        <v>815</v>
      </c>
      <c r="C2" t="s">
        <v>8</v>
      </c>
      <c r="D2" t="s">
        <v>816</v>
      </c>
      <c r="E2" s="21">
        <v>1840</v>
      </c>
      <c r="F2" s="22">
        <v>43704</v>
      </c>
      <c r="G2" s="6">
        <f ca="1">VLOOKUP($G2,'Tipo de Cambio BCE'!$C$8:$D$302,2,FALSE)</f>
        <v>6.47</v>
      </c>
      <c r="H2" s="7">
        <f t="shared" ref="H2" si="0">E2/I2</f>
        <v>6.145829854036541</v>
      </c>
      <c r="I2">
        <v>299.39</v>
      </c>
      <c r="J2" s="3">
        <f ca="1">+E2/G2</f>
        <v>284.38948995363216</v>
      </c>
      <c r="K2" s="3">
        <f t="shared" ref="K2" ca="1" si="1">+I2-J2</f>
        <v>15.000510046367822</v>
      </c>
    </row>
    <row r="3" spans="1:11" x14ac:dyDescent="0.25">
      <c r="E3" s="21"/>
      <c r="F3" s="22"/>
      <c r="G3" s="6"/>
      <c r="H3" s="7"/>
      <c r="J3" s="3"/>
      <c r="K3" s="3"/>
    </row>
    <row r="4" spans="1:11" x14ac:dyDescent="0.25">
      <c r="E4" s="21"/>
      <c r="F4" s="22"/>
      <c r="G4" s="6"/>
      <c r="H4" s="25"/>
      <c r="J4" s="26"/>
      <c r="K4" s="26"/>
    </row>
    <row r="5" spans="1:11" x14ac:dyDescent="0.25">
      <c r="E5" s="21"/>
      <c r="F5" s="22"/>
      <c r="G5" s="6"/>
      <c r="H5" s="25"/>
      <c r="J5" s="26"/>
      <c r="K5" s="26"/>
    </row>
    <row r="6" spans="1:11" x14ac:dyDescent="0.25">
      <c r="E6" s="21"/>
      <c r="G6" s="6"/>
      <c r="H6" s="25"/>
      <c r="J6" s="26"/>
      <c r="K6" s="26"/>
    </row>
    <row r="7" spans="1:11" x14ac:dyDescent="0.25">
      <c r="E7" s="21"/>
      <c r="G7" s="6"/>
      <c r="H7" s="25"/>
      <c r="J7" s="26"/>
      <c r="K7" s="26"/>
    </row>
    <row r="8" spans="1:11" x14ac:dyDescent="0.25">
      <c r="E8" s="21"/>
      <c r="G8" s="6"/>
      <c r="H8" s="25"/>
      <c r="J8" s="26"/>
      <c r="K8" s="26"/>
    </row>
    <row r="9" spans="1:11" x14ac:dyDescent="0.25">
      <c r="E9" s="21"/>
      <c r="G9" s="6"/>
      <c r="H9" s="7"/>
    </row>
    <row r="10" spans="1:11" x14ac:dyDescent="0.25">
      <c r="G10" s="6"/>
    </row>
    <row r="11" spans="1:11" x14ac:dyDescent="0.25">
      <c r="G11" s="6"/>
    </row>
    <row r="12" spans="1:11" x14ac:dyDescent="0.25">
      <c r="G12" s="6"/>
    </row>
    <row r="13" spans="1:11" x14ac:dyDescent="0.25">
      <c r="G13" s="6"/>
    </row>
    <row r="14" spans="1:11" x14ac:dyDescent="0.25">
      <c r="G14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7153F-D4F0-4664-9589-9F22B9E95ECC}">
  <dimension ref="C1:L103"/>
  <sheetViews>
    <sheetView tabSelected="1" topLeftCell="A88" workbookViewId="0">
      <selection activeCell="K103" sqref="K103"/>
    </sheetView>
  </sheetViews>
  <sheetFormatPr baseColWidth="10" defaultRowHeight="15" x14ac:dyDescent="0.25"/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x14ac:dyDescent="0.25">
      <c r="C2" s="23" t="s">
        <v>623</v>
      </c>
      <c r="D2" s="23" t="s">
        <v>172</v>
      </c>
      <c r="E2" s="23" t="s">
        <v>624</v>
      </c>
      <c r="F2" s="27">
        <v>1840</v>
      </c>
      <c r="G2" s="24">
        <v>43626</v>
      </c>
      <c r="H2" s="6">
        <f>VLOOKUP($G2,'Tipo de Cambio BCE'!$C$8:$D$261,2,FALSE)</f>
        <v>6.5510999999999999</v>
      </c>
      <c r="I2" s="25">
        <f t="shared" ref="I2:I10" si="0">+F2/J2</f>
        <v>6.7221978664328503</v>
      </c>
      <c r="J2" s="23">
        <v>273.72000000000003</v>
      </c>
      <c r="K2" s="26">
        <f t="shared" ref="K2:K73" si="1">+F2/H2</f>
        <v>280.86886171787944</v>
      </c>
      <c r="L2" s="26">
        <f t="shared" ref="L2:L84" si="2">+J2-K2</f>
        <v>-7.1488617178794129</v>
      </c>
    </row>
    <row r="3" spans="3:12" x14ac:dyDescent="0.25">
      <c r="C3" t="s">
        <v>626</v>
      </c>
      <c r="D3" t="s">
        <v>172</v>
      </c>
      <c r="E3" t="s">
        <v>627</v>
      </c>
      <c r="F3" s="21">
        <v>1840</v>
      </c>
      <c r="G3" s="22">
        <v>43610</v>
      </c>
      <c r="H3" s="6" t="e">
        <f>VLOOKUP($G3,'Tipo de Cambio BCE'!$C$8:$D$261,2,FALSE)</f>
        <v>#N/A</v>
      </c>
      <c r="I3" s="7">
        <f t="shared" si="0"/>
        <v>6.7941806365851862</v>
      </c>
      <c r="J3">
        <v>270.82</v>
      </c>
      <c r="K3" s="3" t="e">
        <f t="shared" si="1"/>
        <v>#N/A</v>
      </c>
      <c r="L3" s="3" t="e">
        <f t="shared" si="2"/>
        <v>#N/A</v>
      </c>
    </row>
    <row r="4" spans="3:12" x14ac:dyDescent="0.25">
      <c r="C4" t="s">
        <v>629</v>
      </c>
      <c r="D4" t="s">
        <v>172</v>
      </c>
      <c r="E4" t="s">
        <v>628</v>
      </c>
      <c r="F4" s="21">
        <v>1840</v>
      </c>
      <c r="G4" s="22">
        <v>43637</v>
      </c>
      <c r="H4" s="6">
        <f>VLOOKUP($G4,'Tipo de Cambio BCE'!$C$8:$D$261,2,FALSE)</f>
        <v>6.5805999999999996</v>
      </c>
      <c r="I4" s="7">
        <f t="shared" si="0"/>
        <v>6.5749508665356435</v>
      </c>
      <c r="J4">
        <v>279.85000000000002</v>
      </c>
      <c r="K4" s="3">
        <f t="shared" si="1"/>
        <v>279.60976202777863</v>
      </c>
      <c r="L4" s="3">
        <f t="shared" si="2"/>
        <v>0.24023797222139365</v>
      </c>
    </row>
    <row r="5" spans="3:12" x14ac:dyDescent="0.25">
      <c r="C5" t="s">
        <v>630</v>
      </c>
      <c r="D5" t="s">
        <v>8</v>
      </c>
      <c r="E5" t="s">
        <v>631</v>
      </c>
      <c r="F5" s="21">
        <v>1840</v>
      </c>
      <c r="G5" s="22">
        <v>43585</v>
      </c>
      <c r="H5" s="6">
        <f>VLOOKUP($G5,'Tipo de Cambio BCE'!$C$8:$D$261,2,FALSE)</f>
        <v>6.6913</v>
      </c>
      <c r="I5" s="7">
        <f t="shared" si="0"/>
        <v>6.5636927906396041</v>
      </c>
      <c r="J5">
        <v>280.33</v>
      </c>
      <c r="K5" s="3">
        <f t="shared" si="1"/>
        <v>274.98393436253048</v>
      </c>
      <c r="L5" s="3">
        <f t="shared" si="2"/>
        <v>5.3460656374695077</v>
      </c>
    </row>
    <row r="6" spans="3:12" x14ac:dyDescent="0.25">
      <c r="C6" t="s">
        <v>632</v>
      </c>
      <c r="D6" t="s">
        <v>280</v>
      </c>
      <c r="E6" t="s">
        <v>633</v>
      </c>
      <c r="F6" s="21">
        <v>1840</v>
      </c>
      <c r="G6" s="22">
        <v>43585</v>
      </c>
      <c r="H6" s="6">
        <f>VLOOKUP($G6,'Tipo de Cambio BCE'!$C$8:$D$261,2,FALSE)</f>
        <v>6.6913</v>
      </c>
      <c r="I6" s="7">
        <f t="shared" si="0"/>
        <v>6.5478096864880255</v>
      </c>
      <c r="J6">
        <v>281.01</v>
      </c>
      <c r="K6" s="3">
        <f t="shared" si="1"/>
        <v>274.98393436253048</v>
      </c>
      <c r="L6" s="3">
        <f t="shared" si="2"/>
        <v>6.0260656374695145</v>
      </c>
    </row>
    <row r="7" spans="3:12" x14ac:dyDescent="0.25">
      <c r="C7" t="s">
        <v>634</v>
      </c>
      <c r="D7" t="s">
        <v>8</v>
      </c>
      <c r="E7" t="s">
        <v>635</v>
      </c>
      <c r="F7" s="21">
        <v>1840</v>
      </c>
      <c r="G7" s="22">
        <v>43585</v>
      </c>
      <c r="H7" s="6">
        <f>VLOOKUP($G7,'Tipo de Cambio BCE'!$C$8:$D$261,2,FALSE)</f>
        <v>6.6913</v>
      </c>
      <c r="I7" s="7">
        <f t="shared" si="0"/>
        <v>6.5636927906396041</v>
      </c>
      <c r="J7">
        <v>280.33</v>
      </c>
      <c r="K7" s="3">
        <f t="shared" si="1"/>
        <v>274.98393436253048</v>
      </c>
      <c r="L7" s="3">
        <f t="shared" si="2"/>
        <v>5.3460656374695077</v>
      </c>
    </row>
    <row r="8" spans="3:12" x14ac:dyDescent="0.25">
      <c r="C8" t="s">
        <v>636</v>
      </c>
      <c r="D8" t="s">
        <v>8</v>
      </c>
      <c r="E8" t="s">
        <v>637</v>
      </c>
      <c r="F8" s="21">
        <v>1840</v>
      </c>
      <c r="G8" s="22">
        <v>43585</v>
      </c>
      <c r="H8" s="6">
        <f>VLOOKUP($G8,'Tipo de Cambio BCE'!$C$8:$D$261,2,FALSE)</f>
        <v>6.6913</v>
      </c>
      <c r="I8" s="7">
        <f t="shared" si="0"/>
        <v>6.5478096864880255</v>
      </c>
      <c r="J8">
        <v>281.01</v>
      </c>
      <c r="K8" s="3">
        <f t="shared" si="1"/>
        <v>274.98393436253048</v>
      </c>
      <c r="L8" s="3">
        <f t="shared" si="2"/>
        <v>6.0260656374695145</v>
      </c>
    </row>
    <row r="9" spans="3:12" x14ac:dyDescent="0.25">
      <c r="C9" t="s">
        <v>638</v>
      </c>
      <c r="D9" t="s">
        <v>8</v>
      </c>
      <c r="E9" t="s">
        <v>639</v>
      </c>
      <c r="F9" s="21">
        <v>1840</v>
      </c>
      <c r="G9" s="22">
        <v>43585</v>
      </c>
      <c r="H9" s="6">
        <f>VLOOKUP($G9,'Tipo de Cambio BCE'!$C$8:$D$261,2,FALSE)</f>
        <v>6.6913</v>
      </c>
      <c r="I9" s="7">
        <f t="shared" si="0"/>
        <v>6.5478096864880255</v>
      </c>
      <c r="J9">
        <v>281.01</v>
      </c>
      <c r="K9" s="3">
        <f t="shared" si="1"/>
        <v>274.98393436253048</v>
      </c>
      <c r="L9" s="3">
        <f t="shared" si="2"/>
        <v>6.0260656374695145</v>
      </c>
    </row>
    <row r="10" spans="3:12" x14ac:dyDescent="0.25">
      <c r="C10" t="s">
        <v>640</v>
      </c>
      <c r="D10" t="s">
        <v>8</v>
      </c>
      <c r="E10" t="s">
        <v>641</v>
      </c>
      <c r="F10" s="21">
        <v>1840</v>
      </c>
      <c r="G10" s="22">
        <v>43585</v>
      </c>
      <c r="H10" s="6">
        <f>VLOOKUP($G10,'Tipo de Cambio BCE'!$C$8:$D$261,2,FALSE)</f>
        <v>6.6913</v>
      </c>
      <c r="I10" s="7">
        <f t="shared" si="0"/>
        <v>6.4082471354438759</v>
      </c>
      <c r="J10">
        <v>287.13</v>
      </c>
      <c r="K10" s="3">
        <f t="shared" si="1"/>
        <v>274.98393436253048</v>
      </c>
      <c r="L10" s="3">
        <f t="shared" si="2"/>
        <v>12.146065637469519</v>
      </c>
    </row>
    <row r="11" spans="3:12" x14ac:dyDescent="0.25">
      <c r="C11" t="s">
        <v>642</v>
      </c>
      <c r="D11" t="s">
        <v>8</v>
      </c>
      <c r="E11" t="s">
        <v>643</v>
      </c>
      <c r="F11" s="21">
        <v>1840</v>
      </c>
      <c r="G11" s="22">
        <v>43585</v>
      </c>
      <c r="H11" s="6">
        <f>VLOOKUP($G11,'Tipo de Cambio BCE'!$C$8:$D$261,2,FALSE)</f>
        <v>6.6913</v>
      </c>
      <c r="I11" s="7">
        <f t="shared" ref="I11:I18" si="3">F11/J11</f>
        <v>6.5636927906396041</v>
      </c>
      <c r="J11">
        <v>280.33</v>
      </c>
      <c r="K11" s="3">
        <f t="shared" si="1"/>
        <v>274.98393436253048</v>
      </c>
      <c r="L11" s="3">
        <f t="shared" si="2"/>
        <v>5.3460656374695077</v>
      </c>
    </row>
    <row r="12" spans="3:12" x14ac:dyDescent="0.25">
      <c r="C12" t="s">
        <v>644</v>
      </c>
      <c r="D12" t="s">
        <v>8</v>
      </c>
      <c r="E12" t="s">
        <v>645</v>
      </c>
      <c r="F12" s="21">
        <v>1840</v>
      </c>
      <c r="G12" s="22">
        <v>43593</v>
      </c>
      <c r="H12" s="6">
        <f>VLOOKUP($G12,'Tipo de Cambio BCE'!$C$8:$D$261,2,FALSE)</f>
        <v>6.9272</v>
      </c>
      <c r="I12" s="7">
        <f t="shared" si="3"/>
        <v>6.5636927906396041</v>
      </c>
      <c r="J12">
        <v>280.33</v>
      </c>
      <c r="K12" s="3">
        <f t="shared" si="1"/>
        <v>265.61958655733918</v>
      </c>
      <c r="L12" s="3">
        <f t="shared" si="2"/>
        <v>14.710413442660808</v>
      </c>
    </row>
    <row r="13" spans="3:12" x14ac:dyDescent="0.25">
      <c r="C13" t="s">
        <v>646</v>
      </c>
      <c r="D13" t="s">
        <v>8</v>
      </c>
      <c r="E13" t="s">
        <v>647</v>
      </c>
      <c r="F13" s="21">
        <v>1840</v>
      </c>
      <c r="G13" s="22">
        <v>43585</v>
      </c>
      <c r="H13" s="6">
        <f>VLOOKUP($G13,'Tipo de Cambio BCE'!$C$8:$D$261,2,FALSE)</f>
        <v>6.6913</v>
      </c>
      <c r="I13" s="7">
        <f t="shared" si="3"/>
        <v>6.5636927906396041</v>
      </c>
      <c r="J13">
        <v>280.33</v>
      </c>
      <c r="K13" s="3">
        <f t="shared" si="1"/>
        <v>274.98393436253048</v>
      </c>
      <c r="L13" s="3">
        <f t="shared" si="2"/>
        <v>5.3460656374695077</v>
      </c>
    </row>
    <row r="14" spans="3:12" x14ac:dyDescent="0.25">
      <c r="C14" t="s">
        <v>648</v>
      </c>
      <c r="D14" t="s">
        <v>8</v>
      </c>
      <c r="E14" t="s">
        <v>762</v>
      </c>
      <c r="F14" s="21">
        <v>1840</v>
      </c>
      <c r="G14" s="22">
        <v>43606</v>
      </c>
      <c r="H14" s="6">
        <f>VLOOKUP($G14,'Tipo de Cambio BCE'!$C$8:$D$261,2,FALSE)</f>
        <v>6.7484999999999999</v>
      </c>
      <c r="I14" s="7">
        <f t="shared" si="3"/>
        <v>6.7177802117561161</v>
      </c>
      <c r="J14">
        <v>273.89999999999998</v>
      </c>
      <c r="K14" s="3">
        <f t="shared" si="1"/>
        <v>272.6531821886345</v>
      </c>
      <c r="L14" s="3">
        <f t="shared" si="2"/>
        <v>1.2468178113654744</v>
      </c>
    </row>
    <row r="15" spans="3:12" x14ac:dyDescent="0.25">
      <c r="C15" t="s">
        <v>649</v>
      </c>
      <c r="D15" t="s">
        <v>8</v>
      </c>
      <c r="E15" t="s">
        <v>650</v>
      </c>
      <c r="F15" s="21">
        <v>1840</v>
      </c>
      <c r="G15" s="22">
        <v>43581</v>
      </c>
      <c r="H15" s="6">
        <f>VLOOKUP($G15,'Tipo de Cambio BCE'!$C$8:$D$261,2,FALSE)</f>
        <v>6.6242000000000001</v>
      </c>
      <c r="I15" s="7">
        <f t="shared" si="3"/>
        <v>6.4525178846963103</v>
      </c>
      <c r="J15">
        <v>285.16000000000003</v>
      </c>
      <c r="K15" s="3">
        <f t="shared" si="1"/>
        <v>277.76939102080252</v>
      </c>
      <c r="L15" s="3">
        <f t="shared" si="2"/>
        <v>7.3906089791975091</v>
      </c>
    </row>
    <row r="16" spans="3:12" x14ac:dyDescent="0.25">
      <c r="C16" t="s">
        <v>651</v>
      </c>
      <c r="D16" t="s">
        <v>8</v>
      </c>
      <c r="E16" t="s">
        <v>652</v>
      </c>
      <c r="F16" s="21">
        <v>1840</v>
      </c>
      <c r="G16" s="22">
        <v>43581</v>
      </c>
      <c r="H16" s="6">
        <f>VLOOKUP($G16,'Tipo de Cambio BCE'!$C$8:$D$261,2,FALSE)</f>
        <v>6.6242000000000001</v>
      </c>
      <c r="I16" s="7">
        <f t="shared" si="3"/>
        <v>6.4525178846963103</v>
      </c>
      <c r="J16">
        <v>285.16000000000003</v>
      </c>
      <c r="K16" s="3">
        <f t="shared" si="1"/>
        <v>277.76939102080252</v>
      </c>
      <c r="L16" s="3">
        <f t="shared" si="2"/>
        <v>7.3906089791975091</v>
      </c>
    </row>
    <row r="17" spans="3:12" x14ac:dyDescent="0.25">
      <c r="C17" t="s">
        <v>653</v>
      </c>
      <c r="D17" t="s">
        <v>654</v>
      </c>
      <c r="E17" t="s">
        <v>655</v>
      </c>
      <c r="F17" s="21">
        <v>1840</v>
      </c>
      <c r="G17" s="22">
        <v>43632</v>
      </c>
      <c r="H17" s="6" t="e">
        <f>VLOOKUP($G17,'Tipo de Cambio BCE'!$C$8:$D$261,2,FALSE)</f>
        <v>#N/A</v>
      </c>
      <c r="I17" s="7">
        <f t="shared" si="3"/>
        <v>6.6435586366262278</v>
      </c>
      <c r="J17">
        <v>276.95999999999998</v>
      </c>
      <c r="K17" s="3" t="e">
        <f t="shared" si="1"/>
        <v>#N/A</v>
      </c>
      <c r="L17" s="3" t="e">
        <f t="shared" si="2"/>
        <v>#N/A</v>
      </c>
    </row>
    <row r="18" spans="3:12" x14ac:dyDescent="0.25">
      <c r="C18" t="s">
        <v>744</v>
      </c>
      <c r="D18" t="s">
        <v>280</v>
      </c>
      <c r="E18" s="28" t="s">
        <v>745</v>
      </c>
      <c r="F18" s="21">
        <v>1840</v>
      </c>
      <c r="G18" s="22">
        <v>43585</v>
      </c>
      <c r="H18" s="6">
        <f>VLOOKUP($G18,'Tipo de Cambio BCE'!$C$8:$D$261,2,FALSE)</f>
        <v>6.6913</v>
      </c>
      <c r="I18" s="7">
        <f t="shared" si="3"/>
        <v>6.5636927906396041</v>
      </c>
      <c r="J18">
        <v>280.33</v>
      </c>
      <c r="K18" s="3">
        <f t="shared" si="1"/>
        <v>274.98393436253048</v>
      </c>
      <c r="L18" s="3">
        <f t="shared" si="2"/>
        <v>5.3460656374695077</v>
      </c>
    </row>
    <row r="19" spans="3:12" x14ac:dyDescent="0.25">
      <c r="C19" t="s">
        <v>746</v>
      </c>
      <c r="D19" t="s">
        <v>280</v>
      </c>
      <c r="E19" t="s">
        <v>747</v>
      </c>
      <c r="F19" s="21">
        <v>1840</v>
      </c>
      <c r="G19" s="22">
        <v>43585</v>
      </c>
      <c r="H19" s="6">
        <f>VLOOKUP($G19,'Tipo de Cambio BCE'!$C$8:$D$261,2,FALSE)</f>
        <v>6.6913</v>
      </c>
      <c r="I19" s="7">
        <f t="shared" ref="I19:I84" si="4">F19/J19</f>
        <v>6.5636927906396041</v>
      </c>
      <c r="J19">
        <v>280.33</v>
      </c>
      <c r="K19" s="3">
        <f t="shared" si="1"/>
        <v>274.98393436253048</v>
      </c>
      <c r="L19" s="3">
        <f t="shared" si="2"/>
        <v>5.3460656374695077</v>
      </c>
    </row>
    <row r="20" spans="3:12" x14ac:dyDescent="0.25">
      <c r="C20" t="s">
        <v>748</v>
      </c>
      <c r="D20" t="s">
        <v>280</v>
      </c>
      <c r="E20" t="s">
        <v>749</v>
      </c>
      <c r="F20" s="21">
        <v>1840</v>
      </c>
      <c r="G20" s="22">
        <v>43595</v>
      </c>
      <c r="H20" s="6">
        <f>VLOOKUP($G20,'Tipo de Cambio BCE'!$C$8:$D$261,2,FALSE)</f>
        <v>6.8837000000000002</v>
      </c>
      <c r="I20" s="7">
        <f t="shared" si="4"/>
        <v>6.5636927906396041</v>
      </c>
      <c r="J20">
        <v>280.33</v>
      </c>
      <c r="K20" s="3">
        <f t="shared" si="1"/>
        <v>267.29811002803723</v>
      </c>
      <c r="L20" s="3">
        <f t="shared" si="2"/>
        <v>13.031889971962755</v>
      </c>
    </row>
    <row r="21" spans="3:12" x14ac:dyDescent="0.25">
      <c r="C21" t="s">
        <v>750</v>
      </c>
      <c r="D21" t="s">
        <v>280</v>
      </c>
      <c r="E21" t="s">
        <v>751</v>
      </c>
      <c r="F21" s="21">
        <v>1840</v>
      </c>
      <c r="G21" s="22">
        <v>43593</v>
      </c>
      <c r="H21" s="6">
        <f>VLOOKUP($G21,'Tipo de Cambio BCE'!$C$8:$D$261,2,FALSE)</f>
        <v>6.9272</v>
      </c>
      <c r="I21" s="7">
        <f t="shared" si="4"/>
        <v>6.5636927906396041</v>
      </c>
      <c r="J21">
        <v>280.33</v>
      </c>
      <c r="K21" s="3">
        <f t="shared" si="1"/>
        <v>265.61958655733918</v>
      </c>
      <c r="L21" s="3">
        <f t="shared" si="2"/>
        <v>14.710413442660808</v>
      </c>
    </row>
    <row r="22" spans="3:12" x14ac:dyDescent="0.25">
      <c r="C22" t="s">
        <v>752</v>
      </c>
      <c r="D22" t="s">
        <v>280</v>
      </c>
      <c r="E22" t="s">
        <v>753</v>
      </c>
      <c r="F22" s="21">
        <v>1840</v>
      </c>
      <c r="G22" s="22">
        <v>43592</v>
      </c>
      <c r="H22" s="6">
        <f>VLOOKUP($G22,'Tipo de Cambio BCE'!$C$8:$D$261,2,FALSE)</f>
        <v>6.8750999999999998</v>
      </c>
      <c r="I22" s="7">
        <f t="shared" si="4"/>
        <v>6.5636927906396041</v>
      </c>
      <c r="J22">
        <v>280.33</v>
      </c>
      <c r="K22" s="3">
        <f t="shared" si="1"/>
        <v>267.63247080042476</v>
      </c>
      <c r="L22" s="3">
        <f t="shared" si="2"/>
        <v>12.697529199575229</v>
      </c>
    </row>
    <row r="23" spans="3:12" x14ac:dyDescent="0.25">
      <c r="C23" t="s">
        <v>754</v>
      </c>
      <c r="D23" t="s">
        <v>280</v>
      </c>
      <c r="E23" t="s">
        <v>755</v>
      </c>
      <c r="F23" s="21">
        <v>1840</v>
      </c>
      <c r="G23" s="22">
        <v>43581</v>
      </c>
      <c r="H23" s="6">
        <f>VLOOKUP($G23,'Tipo de Cambio BCE'!$C$8:$D$261,2,FALSE)</f>
        <v>6.6242000000000001</v>
      </c>
      <c r="I23" s="7">
        <f t="shared" si="4"/>
        <v>6.4525178846963103</v>
      </c>
      <c r="J23">
        <v>285.16000000000003</v>
      </c>
      <c r="K23" s="3">
        <f t="shared" si="1"/>
        <v>277.76939102080252</v>
      </c>
      <c r="L23" s="3">
        <f t="shared" si="2"/>
        <v>7.3906089791975091</v>
      </c>
    </row>
    <row r="24" spans="3:12" x14ac:dyDescent="0.25">
      <c r="C24" t="s">
        <v>756</v>
      </c>
      <c r="D24" t="s">
        <v>8</v>
      </c>
      <c r="E24" t="s">
        <v>757</v>
      </c>
      <c r="F24" s="21">
        <v>1840</v>
      </c>
      <c r="G24" s="22">
        <v>43585</v>
      </c>
      <c r="H24" s="6">
        <f>VLOOKUP($G24,'Tipo de Cambio BCE'!$C$8:$D$261,2,FALSE)</f>
        <v>6.6913</v>
      </c>
      <c r="I24" s="7">
        <f t="shared" si="4"/>
        <v>6.5636927906396041</v>
      </c>
      <c r="J24">
        <v>280.33</v>
      </c>
      <c r="K24" s="3">
        <f t="shared" si="1"/>
        <v>274.98393436253048</v>
      </c>
      <c r="L24" s="3">
        <f t="shared" si="2"/>
        <v>5.3460656374695077</v>
      </c>
    </row>
    <row r="25" spans="3:12" x14ac:dyDescent="0.25">
      <c r="C25" t="s">
        <v>758</v>
      </c>
      <c r="D25" t="s">
        <v>8</v>
      </c>
      <c r="E25" t="s">
        <v>759</v>
      </c>
      <c r="F25" s="21">
        <v>1840</v>
      </c>
      <c r="G25" s="22">
        <v>43585</v>
      </c>
      <c r="H25" s="6">
        <f>VLOOKUP($G25,'Tipo de Cambio BCE'!$C$8:$D$261,2,FALSE)</f>
        <v>6.6913</v>
      </c>
      <c r="I25" s="7">
        <f t="shared" si="4"/>
        <v>6.5636927906396041</v>
      </c>
      <c r="J25">
        <v>280.33</v>
      </c>
      <c r="K25" s="3">
        <f t="shared" si="1"/>
        <v>274.98393436253048</v>
      </c>
      <c r="L25" s="3">
        <f t="shared" si="2"/>
        <v>5.3460656374695077</v>
      </c>
    </row>
    <row r="26" spans="3:12" x14ac:dyDescent="0.25">
      <c r="C26" t="s">
        <v>760</v>
      </c>
      <c r="D26" t="s">
        <v>8</v>
      </c>
      <c r="E26" t="s">
        <v>761</v>
      </c>
      <c r="F26" s="21">
        <v>1840</v>
      </c>
      <c r="G26" s="22">
        <v>43602</v>
      </c>
      <c r="H26" s="6">
        <f>VLOOKUP($G26,'Tipo de Cambio BCE'!$C$8:$D$261,2,FALSE)</f>
        <v>6.7659000000000002</v>
      </c>
      <c r="I26" s="7">
        <f t="shared" si="4"/>
        <v>6.7177802117561161</v>
      </c>
      <c r="J26">
        <v>273.89999999999998</v>
      </c>
      <c r="K26" s="3">
        <f t="shared" si="1"/>
        <v>271.95199456096009</v>
      </c>
      <c r="L26" s="3">
        <f t="shared" si="2"/>
        <v>1.9480054390398891</v>
      </c>
    </row>
    <row r="27" spans="3:12" x14ac:dyDescent="0.25">
      <c r="C27" t="s">
        <v>763</v>
      </c>
      <c r="D27" t="s">
        <v>8</v>
      </c>
      <c r="E27" t="s">
        <v>764</v>
      </c>
      <c r="F27" s="21">
        <v>1840</v>
      </c>
      <c r="G27" s="22">
        <v>43581</v>
      </c>
      <c r="H27" s="6">
        <f>VLOOKUP($G27,'Tipo de Cambio BCE'!$C$8:$D$261,2,FALSE)</f>
        <v>6.6242000000000001</v>
      </c>
      <c r="I27" s="7">
        <f t="shared" si="4"/>
        <v>6.4525178846963103</v>
      </c>
      <c r="J27">
        <v>285.16000000000003</v>
      </c>
      <c r="K27" s="3">
        <f t="shared" si="1"/>
        <v>277.76939102080252</v>
      </c>
      <c r="L27" s="3">
        <f t="shared" si="2"/>
        <v>7.3906089791975091</v>
      </c>
    </row>
    <row r="28" spans="3:12" x14ac:dyDescent="0.25">
      <c r="C28" t="s">
        <v>765</v>
      </c>
      <c r="D28" t="s">
        <v>8</v>
      </c>
      <c r="E28" t="s">
        <v>766</v>
      </c>
      <c r="F28" s="21">
        <v>1840</v>
      </c>
      <c r="G28" s="22">
        <v>43581</v>
      </c>
      <c r="H28" s="6">
        <f>VLOOKUP($G28,'Tipo de Cambio BCE'!$C$8:$D$261,2,FALSE)</f>
        <v>6.6242000000000001</v>
      </c>
      <c r="I28" s="7">
        <f t="shared" si="4"/>
        <v>6.4525178846963103</v>
      </c>
      <c r="J28">
        <v>285.16000000000003</v>
      </c>
      <c r="K28" s="3">
        <f t="shared" si="1"/>
        <v>277.76939102080252</v>
      </c>
      <c r="L28" s="3">
        <f t="shared" si="2"/>
        <v>7.3906089791975091</v>
      </c>
    </row>
    <row r="29" spans="3:12" x14ac:dyDescent="0.25">
      <c r="C29" t="s">
        <v>767</v>
      </c>
      <c r="D29" t="s">
        <v>8</v>
      </c>
      <c r="E29" t="s">
        <v>768</v>
      </c>
      <c r="F29" s="21">
        <v>1840</v>
      </c>
      <c r="G29" s="22">
        <v>43585</v>
      </c>
      <c r="H29" s="6">
        <f>VLOOKUP($G29,'Tipo de Cambio BCE'!$C$8:$D$261,2,FALSE)</f>
        <v>6.6913</v>
      </c>
      <c r="I29" s="7">
        <f t="shared" si="4"/>
        <v>6.5478096864880255</v>
      </c>
      <c r="J29">
        <v>281.01</v>
      </c>
      <c r="K29" s="3">
        <f t="shared" si="1"/>
        <v>274.98393436253048</v>
      </c>
      <c r="L29" s="3">
        <f t="shared" si="2"/>
        <v>6.0260656374695145</v>
      </c>
    </row>
    <row r="30" spans="3:12" x14ac:dyDescent="0.25">
      <c r="C30" t="s">
        <v>769</v>
      </c>
      <c r="D30" t="s">
        <v>8</v>
      </c>
      <c r="E30" t="s">
        <v>770</v>
      </c>
      <c r="F30" s="21">
        <v>1840</v>
      </c>
      <c r="G30" s="22">
        <v>43593</v>
      </c>
      <c r="H30" s="6">
        <f>VLOOKUP($G30,'Tipo de Cambio BCE'!$C$8:$D$261,2,FALSE)</f>
        <v>6.9272</v>
      </c>
      <c r="I30" s="7">
        <f t="shared" si="4"/>
        <v>6.4525178846963103</v>
      </c>
      <c r="J30">
        <v>285.16000000000003</v>
      </c>
      <c r="K30" s="3">
        <f t="shared" si="1"/>
        <v>265.61958655733918</v>
      </c>
      <c r="L30" s="3">
        <f t="shared" si="2"/>
        <v>19.540413442660849</v>
      </c>
    </row>
    <row r="31" spans="3:12" x14ac:dyDescent="0.25">
      <c r="C31" t="s">
        <v>771</v>
      </c>
      <c r="D31" t="s">
        <v>8</v>
      </c>
      <c r="E31" t="s">
        <v>772</v>
      </c>
      <c r="F31" s="21">
        <v>1840</v>
      </c>
      <c r="G31" s="22">
        <v>43602</v>
      </c>
      <c r="H31" s="6">
        <f>VLOOKUP($G31,'Tipo de Cambio BCE'!$C$8:$D$261,2,FALSE)</f>
        <v>6.7659000000000002</v>
      </c>
      <c r="I31" s="7">
        <f t="shared" si="4"/>
        <v>6.7177802117561161</v>
      </c>
      <c r="J31">
        <v>273.89999999999998</v>
      </c>
      <c r="K31" s="3">
        <f t="shared" si="1"/>
        <v>271.95199456096009</v>
      </c>
      <c r="L31" s="3">
        <f t="shared" si="2"/>
        <v>1.9480054390398891</v>
      </c>
    </row>
    <row r="32" spans="3:12" x14ac:dyDescent="0.25">
      <c r="C32" t="s">
        <v>773</v>
      </c>
      <c r="D32" t="s">
        <v>8</v>
      </c>
      <c r="E32" t="s">
        <v>774</v>
      </c>
      <c r="F32" s="21">
        <v>1840</v>
      </c>
      <c r="G32" s="22">
        <v>43602</v>
      </c>
      <c r="H32" s="6">
        <f>VLOOKUP($G32,'Tipo de Cambio BCE'!$C$8:$D$261,2,FALSE)</f>
        <v>6.7659000000000002</v>
      </c>
      <c r="I32" s="7">
        <f t="shared" si="4"/>
        <v>6.7177802117561161</v>
      </c>
      <c r="J32">
        <v>273.89999999999998</v>
      </c>
      <c r="K32" s="3">
        <f t="shared" si="1"/>
        <v>271.95199456096009</v>
      </c>
      <c r="L32" s="3">
        <f t="shared" si="2"/>
        <v>1.9480054390398891</v>
      </c>
    </row>
    <row r="33" spans="3:12" x14ac:dyDescent="0.25">
      <c r="C33" t="s">
        <v>775</v>
      </c>
      <c r="D33" t="s">
        <v>8</v>
      </c>
      <c r="E33" s="30" t="s">
        <v>777</v>
      </c>
      <c r="F33" s="21">
        <v>1840</v>
      </c>
      <c r="G33" s="22">
        <v>43612</v>
      </c>
      <c r="H33" s="6">
        <f>VLOOKUP($G33,'Tipo de Cambio BCE'!$C$8:$D$261,2,FALSE)</f>
        <v>6.7670000000000003</v>
      </c>
      <c r="I33" s="7">
        <f t="shared" si="4"/>
        <v>6.7926757235676316</v>
      </c>
      <c r="J33">
        <v>270.88</v>
      </c>
      <c r="K33" s="3">
        <f t="shared" si="1"/>
        <v>271.90778779370476</v>
      </c>
      <c r="L33" s="3">
        <f t="shared" si="2"/>
        <v>-1.0277877937047606</v>
      </c>
    </row>
    <row r="34" spans="3:12" x14ac:dyDescent="0.25">
      <c r="C34" t="s">
        <v>776</v>
      </c>
      <c r="D34" t="s">
        <v>8</v>
      </c>
      <c r="E34" t="s">
        <v>778</v>
      </c>
      <c r="F34" s="21">
        <v>1840</v>
      </c>
      <c r="G34" s="22">
        <v>43605</v>
      </c>
      <c r="H34" s="6">
        <f>VLOOKUP($G34,'Tipo de Cambio BCE'!$C$8:$D$261,2,FALSE)</f>
        <v>6.7314999999999996</v>
      </c>
      <c r="I34" s="7">
        <f t="shared" si="4"/>
        <v>6.9544183233804526</v>
      </c>
      <c r="J34">
        <v>264.58</v>
      </c>
      <c r="K34" s="3">
        <f t="shared" si="1"/>
        <v>273.34175146698362</v>
      </c>
      <c r="L34" s="3">
        <f t="shared" si="2"/>
        <v>-8.7617514669836396</v>
      </c>
    </row>
    <row r="35" spans="3:12" x14ac:dyDescent="0.25">
      <c r="C35" t="s">
        <v>779</v>
      </c>
      <c r="D35" t="s">
        <v>8</v>
      </c>
      <c r="E35" t="s">
        <v>780</v>
      </c>
      <c r="F35" s="21">
        <v>1840</v>
      </c>
      <c r="G35" s="22">
        <v>43602</v>
      </c>
      <c r="H35" s="6">
        <f>VLOOKUP($G35,'Tipo de Cambio BCE'!$C$8:$D$261,2,FALSE)</f>
        <v>6.7659000000000002</v>
      </c>
      <c r="I35" s="7">
        <f t="shared" si="4"/>
        <v>6.7177802117561161</v>
      </c>
      <c r="J35">
        <v>273.89999999999998</v>
      </c>
      <c r="K35" s="3">
        <f t="shared" si="1"/>
        <v>271.95199456096009</v>
      </c>
      <c r="L35" s="3">
        <f t="shared" si="2"/>
        <v>1.9480054390398891</v>
      </c>
    </row>
    <row r="36" spans="3:12" x14ac:dyDescent="0.25">
      <c r="C36" t="s">
        <v>781</v>
      </c>
      <c r="D36" t="s">
        <v>8</v>
      </c>
      <c r="E36" t="s">
        <v>782</v>
      </c>
      <c r="F36" s="21">
        <v>1840</v>
      </c>
      <c r="G36" s="22">
        <v>43602</v>
      </c>
      <c r="H36" s="6">
        <f>VLOOKUP($G36,'Tipo de Cambio BCE'!$C$8:$D$261,2,FALSE)</f>
        <v>6.7659000000000002</v>
      </c>
      <c r="I36" s="7">
        <f t="shared" si="4"/>
        <v>6.8962932423822192</v>
      </c>
      <c r="J36">
        <v>266.81</v>
      </c>
      <c r="K36" s="3">
        <f t="shared" si="1"/>
        <v>271.95199456096009</v>
      </c>
      <c r="L36" s="3">
        <f t="shared" si="2"/>
        <v>-5.1419945609600859</v>
      </c>
    </row>
    <row r="37" spans="3:12" x14ac:dyDescent="0.25">
      <c r="C37" t="s">
        <v>783</v>
      </c>
      <c r="D37" t="s">
        <v>8</v>
      </c>
      <c r="E37" t="s">
        <v>784</v>
      </c>
      <c r="F37" s="21">
        <v>1840</v>
      </c>
      <c r="G37" s="22">
        <v>43602</v>
      </c>
      <c r="H37" s="6">
        <f>VLOOKUP($G37,'Tipo de Cambio BCE'!$C$8:$D$261,2,FALSE)</f>
        <v>6.7659000000000002</v>
      </c>
      <c r="I37" s="7">
        <f t="shared" si="4"/>
        <v>6.7177802117561161</v>
      </c>
      <c r="J37">
        <v>273.89999999999998</v>
      </c>
      <c r="K37" s="3">
        <f t="shared" si="1"/>
        <v>271.95199456096009</v>
      </c>
      <c r="L37" s="3">
        <f t="shared" si="2"/>
        <v>1.9480054390398891</v>
      </c>
    </row>
    <row r="38" spans="3:12" x14ac:dyDescent="0.25">
      <c r="C38" t="s">
        <v>785</v>
      </c>
      <c r="D38" t="s">
        <v>654</v>
      </c>
      <c r="E38" t="s">
        <v>786</v>
      </c>
      <c r="F38" s="21">
        <v>1840</v>
      </c>
      <c r="G38" s="22">
        <v>43643</v>
      </c>
      <c r="H38" s="6">
        <f>VLOOKUP($G38,'Tipo de Cambio BCE'!$C$8:$D$261,2,FALSE)</f>
        <v>6.5572999999999997</v>
      </c>
      <c r="I38" s="7">
        <f t="shared" si="4"/>
        <v>6.5587794966849646</v>
      </c>
      <c r="J38">
        <v>280.54000000000002</v>
      </c>
      <c r="K38" s="3">
        <f t="shared" si="1"/>
        <v>280.60329708874082</v>
      </c>
      <c r="L38" s="3">
        <f t="shared" si="2"/>
        <v>-6.3297088740796426E-2</v>
      </c>
    </row>
    <row r="39" spans="3:12" x14ac:dyDescent="0.25">
      <c r="C39" t="s">
        <v>787</v>
      </c>
      <c r="D39" t="s">
        <v>654</v>
      </c>
      <c r="E39" t="s">
        <v>788</v>
      </c>
      <c r="F39" s="21">
        <v>1840</v>
      </c>
      <c r="G39" s="22">
        <v>43644</v>
      </c>
      <c r="H39" s="6">
        <f>VLOOKUP($G39,'Tipo de Cambio BCE'!$C$8:$D$261,2,FALSE)</f>
        <v>6.5655000000000001</v>
      </c>
      <c r="I39" s="7">
        <f t="shared" si="4"/>
        <v>6.5587794966849646</v>
      </c>
      <c r="J39">
        <v>280.54000000000002</v>
      </c>
      <c r="K39" s="3">
        <f t="shared" si="1"/>
        <v>280.25283679841596</v>
      </c>
      <c r="L39" s="3">
        <f t="shared" si="2"/>
        <v>0.28716320158406461</v>
      </c>
    </row>
    <row r="40" spans="3:12" x14ac:dyDescent="0.25">
      <c r="C40" t="s">
        <v>789</v>
      </c>
      <c r="D40" t="s">
        <v>654</v>
      </c>
      <c r="E40" s="30" t="s">
        <v>790</v>
      </c>
      <c r="F40" s="21">
        <v>1840</v>
      </c>
      <c r="G40" s="22">
        <v>43644</v>
      </c>
      <c r="H40" s="6">
        <f>VLOOKUP($G40,'Tipo de Cambio BCE'!$C$8:$D$261,2,FALSE)</f>
        <v>6.5655000000000001</v>
      </c>
      <c r="I40" s="7">
        <f t="shared" si="4"/>
        <v>6.5587794966849646</v>
      </c>
      <c r="J40">
        <v>280.54000000000002</v>
      </c>
      <c r="K40" s="3">
        <f t="shared" si="1"/>
        <v>280.25283679841596</v>
      </c>
      <c r="L40" s="3">
        <f t="shared" si="2"/>
        <v>0.28716320158406461</v>
      </c>
    </row>
    <row r="41" spans="3:12" s="23" customFormat="1" x14ac:dyDescent="0.25">
      <c r="C41" s="23" t="s">
        <v>791</v>
      </c>
      <c r="D41" s="23" t="s">
        <v>8</v>
      </c>
      <c r="E41" s="23" t="s">
        <v>792</v>
      </c>
      <c r="F41" s="27">
        <v>1840</v>
      </c>
      <c r="G41" s="24">
        <v>43606</v>
      </c>
      <c r="H41" s="6">
        <f>VLOOKUP($G41,'Tipo de Cambio BCE'!$C$8:$D$261,2,FALSE)</f>
        <v>6.7484999999999999</v>
      </c>
      <c r="I41" s="7">
        <f t="shared" si="4"/>
        <v>6.9544183233804526</v>
      </c>
      <c r="J41" s="23">
        <v>264.58</v>
      </c>
      <c r="K41" s="3">
        <f t="shared" si="1"/>
        <v>272.6531821886345</v>
      </c>
      <c r="L41" s="3">
        <f t="shared" si="2"/>
        <v>-8.0731821886345188</v>
      </c>
    </row>
    <row r="42" spans="3:12" x14ac:dyDescent="0.25">
      <c r="C42" t="s">
        <v>793</v>
      </c>
      <c r="D42" t="s">
        <v>8</v>
      </c>
      <c r="E42" t="s">
        <v>794</v>
      </c>
      <c r="F42" s="21">
        <v>1840</v>
      </c>
      <c r="G42" s="22">
        <v>43615</v>
      </c>
      <c r="H42" s="6">
        <f>VLOOKUP($G42,'Tipo de Cambio BCE'!$C$8:$D$261,2,FALSE)</f>
        <v>6.5590000000000002</v>
      </c>
      <c r="I42" s="7">
        <f t="shared" si="4"/>
        <v>6.7941806365851862</v>
      </c>
      <c r="J42">
        <v>270.82</v>
      </c>
      <c r="K42" s="3">
        <f t="shared" si="1"/>
        <v>280.53056868425062</v>
      </c>
      <c r="L42" s="3">
        <f t="shared" si="2"/>
        <v>-9.7105686842506316</v>
      </c>
    </row>
    <row r="43" spans="3:12" x14ac:dyDescent="0.25">
      <c r="C43" t="s">
        <v>795</v>
      </c>
      <c r="D43" t="s">
        <v>8</v>
      </c>
      <c r="E43" t="s">
        <v>796</v>
      </c>
      <c r="F43" s="21">
        <v>1840</v>
      </c>
      <c r="G43" s="22">
        <v>43615</v>
      </c>
      <c r="H43" s="6">
        <f>VLOOKUP($G43,'Tipo de Cambio BCE'!$C$8:$D$261,2,FALSE)</f>
        <v>6.5590000000000002</v>
      </c>
      <c r="I43" s="7">
        <f t="shared" si="4"/>
        <v>6.7941806365851862</v>
      </c>
      <c r="J43">
        <v>270.82</v>
      </c>
      <c r="K43" s="3">
        <f t="shared" si="1"/>
        <v>280.53056868425062</v>
      </c>
      <c r="L43" s="3">
        <f t="shared" si="2"/>
        <v>-9.7105686842506316</v>
      </c>
    </row>
    <row r="44" spans="3:12" x14ac:dyDescent="0.25">
      <c r="C44" t="s">
        <v>797</v>
      </c>
      <c r="D44" t="s">
        <v>8</v>
      </c>
      <c r="E44" t="s">
        <v>798</v>
      </c>
      <c r="F44" s="21">
        <v>1840</v>
      </c>
      <c r="G44" s="22">
        <v>43636</v>
      </c>
      <c r="H44" s="6">
        <f>VLOOKUP($G44,'Tipo de Cambio BCE'!$C$8:$D$261,2,FALSE)</f>
        <v>6.5290999999999997</v>
      </c>
      <c r="I44" s="7">
        <f t="shared" si="4"/>
        <v>6.3991096890867354</v>
      </c>
      <c r="J44">
        <v>287.54000000000002</v>
      </c>
      <c r="K44" s="3">
        <f t="shared" si="1"/>
        <v>281.81525784564491</v>
      </c>
      <c r="L44" s="3">
        <f t="shared" si="2"/>
        <v>5.7247421543551127</v>
      </c>
    </row>
    <row r="45" spans="3:12" x14ac:dyDescent="0.25">
      <c r="C45" t="s">
        <v>799</v>
      </c>
      <c r="D45" t="s">
        <v>8</v>
      </c>
      <c r="E45" t="s">
        <v>800</v>
      </c>
      <c r="F45" s="21">
        <v>1840</v>
      </c>
      <c r="G45" s="22">
        <v>43677</v>
      </c>
      <c r="H45" s="6" t="e">
        <f>VLOOKUP($G45,'Tipo de Cambio BCE'!$C$8:$D$261,2,FALSE)</f>
        <v>#N/A</v>
      </c>
      <c r="I45" s="7">
        <f t="shared" si="4"/>
        <v>6.402895222187424</v>
      </c>
      <c r="J45">
        <v>287.37</v>
      </c>
      <c r="K45" s="3" t="e">
        <f t="shared" si="1"/>
        <v>#N/A</v>
      </c>
      <c r="L45" s="3" t="e">
        <f t="shared" si="2"/>
        <v>#N/A</v>
      </c>
    </row>
    <row r="46" spans="3:12" x14ac:dyDescent="0.25">
      <c r="C46" t="s">
        <v>801</v>
      </c>
      <c r="D46" t="s">
        <v>8</v>
      </c>
      <c r="E46" t="s">
        <v>802</v>
      </c>
      <c r="F46" s="21">
        <v>1840</v>
      </c>
      <c r="G46" s="22">
        <v>43675</v>
      </c>
      <c r="H46" s="6">
        <f>VLOOKUP($G46,'Tipo de Cambio BCE'!$C$8:$D$261,2,FALSE)</f>
        <v>6.2560000000000002</v>
      </c>
      <c r="I46" s="7">
        <f t="shared" si="4"/>
        <v>6.3991096890867354</v>
      </c>
      <c r="J46">
        <v>287.54000000000002</v>
      </c>
      <c r="K46" s="3">
        <f t="shared" si="1"/>
        <v>294.11764705882354</v>
      </c>
      <c r="L46" s="3">
        <f t="shared" si="2"/>
        <v>-6.5776470588235156</v>
      </c>
    </row>
    <row r="47" spans="3:12" x14ac:dyDescent="0.25">
      <c r="C47" t="s">
        <v>803</v>
      </c>
      <c r="D47" t="s">
        <v>8</v>
      </c>
      <c r="E47" t="s">
        <v>804</v>
      </c>
      <c r="F47" s="21">
        <v>1840</v>
      </c>
      <c r="G47" s="22">
        <v>43606</v>
      </c>
      <c r="H47" s="6">
        <f>VLOOKUP($G47,'Tipo de Cambio BCE'!$C$8:$D$261,2,FALSE)</f>
        <v>6.7484999999999999</v>
      </c>
      <c r="I47" s="7">
        <f t="shared" si="4"/>
        <v>6.9544183233804526</v>
      </c>
      <c r="J47">
        <v>264.58</v>
      </c>
      <c r="K47" s="3">
        <f t="shared" si="1"/>
        <v>272.6531821886345</v>
      </c>
      <c r="L47" s="3">
        <f t="shared" si="2"/>
        <v>-8.0731821886345188</v>
      </c>
    </row>
    <row r="48" spans="3:12" x14ac:dyDescent="0.25">
      <c r="C48" t="s">
        <v>805</v>
      </c>
      <c r="D48" t="s">
        <v>654</v>
      </c>
      <c r="E48" s="30" t="s">
        <v>806</v>
      </c>
      <c r="F48" s="21">
        <v>1840</v>
      </c>
      <c r="G48" s="22">
        <v>43675</v>
      </c>
      <c r="H48" s="6">
        <f>VLOOKUP($G48,'Tipo de Cambio BCE'!$C$8:$D$261,2,FALSE)</f>
        <v>6.2560000000000002</v>
      </c>
      <c r="I48" s="7">
        <f t="shared" si="4"/>
        <v>6.3204176971695523</v>
      </c>
      <c r="J48">
        <v>291.12</v>
      </c>
      <c r="K48" s="3">
        <f t="shared" si="1"/>
        <v>294.11764705882354</v>
      </c>
      <c r="L48" s="3">
        <f t="shared" si="2"/>
        <v>-2.9976470588235316</v>
      </c>
    </row>
    <row r="49" spans="3:12" x14ac:dyDescent="0.25">
      <c r="C49" t="s">
        <v>807</v>
      </c>
      <c r="D49" t="s">
        <v>654</v>
      </c>
      <c r="E49" s="30" t="s">
        <v>808</v>
      </c>
      <c r="F49" s="21">
        <v>1840</v>
      </c>
      <c r="G49" s="22">
        <v>43675</v>
      </c>
      <c r="H49" s="6">
        <f>VLOOKUP($G49,'Tipo de Cambio BCE'!$C$8:$D$261,2,FALSE)</f>
        <v>6.2560000000000002</v>
      </c>
      <c r="I49" s="7">
        <f t="shared" si="4"/>
        <v>6.4203217139467537</v>
      </c>
      <c r="J49">
        <v>286.58999999999997</v>
      </c>
      <c r="K49" s="3">
        <f t="shared" si="1"/>
        <v>294.11764705882354</v>
      </c>
      <c r="L49" s="3">
        <f t="shared" si="2"/>
        <v>-7.5276470588235611</v>
      </c>
    </row>
    <row r="50" spans="3:12" x14ac:dyDescent="0.25">
      <c r="C50" t="s">
        <v>809</v>
      </c>
      <c r="D50" t="s">
        <v>8</v>
      </c>
      <c r="E50" t="s">
        <v>810</v>
      </c>
      <c r="F50" s="21">
        <v>1840</v>
      </c>
      <c r="G50" s="22">
        <v>43616</v>
      </c>
      <c r="H50" s="6">
        <f>VLOOKUP($G50,'Tipo de Cambio BCE'!$C$8:$D$261,2,FALSE)</f>
        <v>6.5270000000000001</v>
      </c>
      <c r="I50" s="7">
        <f t="shared" si="4"/>
        <v>6.7941806365851862</v>
      </c>
      <c r="J50">
        <v>270.82</v>
      </c>
      <c r="K50" s="3">
        <f t="shared" si="1"/>
        <v>281.90592921709822</v>
      </c>
      <c r="L50" s="3">
        <f t="shared" si="2"/>
        <v>-11.085929217098226</v>
      </c>
    </row>
    <row r="51" spans="3:12" x14ac:dyDescent="0.25">
      <c r="C51" t="s">
        <v>811</v>
      </c>
      <c r="D51" t="s">
        <v>8</v>
      </c>
      <c r="E51" t="s">
        <v>812</v>
      </c>
      <c r="F51" s="21">
        <v>1840</v>
      </c>
      <c r="G51" s="22">
        <v>43640</v>
      </c>
      <c r="H51" s="6">
        <f>VLOOKUP($G51,'Tipo de Cambio BCE'!$C$8:$D$261,2,FALSE)</f>
        <v>6.6050000000000004</v>
      </c>
      <c r="I51" s="7">
        <f t="shared" si="4"/>
        <v>6.5845977669624967</v>
      </c>
      <c r="J51">
        <v>279.44</v>
      </c>
      <c r="K51" s="3">
        <f t="shared" si="1"/>
        <v>278.57683573050718</v>
      </c>
      <c r="L51" s="3">
        <f t="shared" si="2"/>
        <v>0.86316426949281322</v>
      </c>
    </row>
    <row r="52" spans="3:12" x14ac:dyDescent="0.25">
      <c r="C52" t="s">
        <v>813</v>
      </c>
      <c r="D52" t="s">
        <v>8</v>
      </c>
      <c r="E52" t="s">
        <v>814</v>
      </c>
      <c r="F52" s="21">
        <v>1840</v>
      </c>
      <c r="G52" s="22">
        <v>43640</v>
      </c>
      <c r="H52" s="6">
        <f>VLOOKUP($G52,'Tipo de Cambio BCE'!$C$8:$D$261,2,FALSE)</f>
        <v>6.6050000000000004</v>
      </c>
      <c r="I52" s="7">
        <f t="shared" si="4"/>
        <v>6.5845977669624967</v>
      </c>
      <c r="J52">
        <v>279.44</v>
      </c>
      <c r="K52" s="3">
        <f t="shared" si="1"/>
        <v>278.57683573050718</v>
      </c>
      <c r="L52" s="3">
        <f t="shared" si="2"/>
        <v>0.86316426949281322</v>
      </c>
    </row>
    <row r="53" spans="3:12" x14ac:dyDescent="0.25">
      <c r="C53" t="s">
        <v>815</v>
      </c>
      <c r="D53" t="s">
        <v>8</v>
      </c>
      <c r="E53" t="s">
        <v>816</v>
      </c>
      <c r="F53" s="21">
        <v>1840</v>
      </c>
      <c r="G53" s="22">
        <v>43704</v>
      </c>
      <c r="H53" s="6">
        <f>VLOOKUP($G53,'Tipo de Cambio BCE'!$C$8:$D$302,2,FALSE)</f>
        <v>6.47</v>
      </c>
      <c r="I53" s="7">
        <f t="shared" si="4"/>
        <v>6.145829854036541</v>
      </c>
      <c r="J53">
        <v>299.39</v>
      </c>
      <c r="K53" s="3">
        <f t="shared" si="1"/>
        <v>284.38948995363216</v>
      </c>
      <c r="L53" s="3">
        <f t="shared" si="2"/>
        <v>15.000510046367822</v>
      </c>
    </row>
    <row r="54" spans="3:12" x14ac:dyDescent="0.25">
      <c r="C54" t="s">
        <v>858</v>
      </c>
      <c r="D54" t="s">
        <v>8</v>
      </c>
      <c r="E54" t="s">
        <v>857</v>
      </c>
      <c r="F54" s="21">
        <v>1840</v>
      </c>
      <c r="G54" s="22">
        <v>43663</v>
      </c>
      <c r="H54" s="6">
        <v>6.37</v>
      </c>
      <c r="I54" s="7">
        <f t="shared" si="4"/>
        <v>6.5625222911762613</v>
      </c>
      <c r="J54">
        <v>280.38</v>
      </c>
      <c r="K54" s="3">
        <f t="shared" si="1"/>
        <v>288.85400313971741</v>
      </c>
      <c r="L54" s="3">
        <f t="shared" si="2"/>
        <v>-8.4740031397174107</v>
      </c>
    </row>
    <row r="55" spans="3:12" x14ac:dyDescent="0.25">
      <c r="C55" t="s">
        <v>859</v>
      </c>
      <c r="D55" t="s">
        <v>8</v>
      </c>
      <c r="E55" t="s">
        <v>860</v>
      </c>
      <c r="F55" s="21">
        <v>1840</v>
      </c>
      <c r="G55" s="22">
        <v>43673</v>
      </c>
      <c r="H55" s="6">
        <v>6.26</v>
      </c>
      <c r="I55" s="7">
        <f t="shared" si="4"/>
        <v>6.6435586366262278</v>
      </c>
      <c r="J55">
        <v>276.95999999999998</v>
      </c>
      <c r="K55" s="3">
        <f t="shared" si="1"/>
        <v>293.92971246006391</v>
      </c>
      <c r="L55" s="3">
        <f t="shared" si="2"/>
        <v>-16.969712460063931</v>
      </c>
    </row>
    <row r="56" spans="3:12" x14ac:dyDescent="0.25">
      <c r="C56" t="s">
        <v>861</v>
      </c>
      <c r="D56" t="s">
        <v>8</v>
      </c>
      <c r="E56" t="s">
        <v>862</v>
      </c>
      <c r="F56" s="21">
        <v>1840</v>
      </c>
      <c r="G56" s="22">
        <v>43706</v>
      </c>
      <c r="H56" s="6">
        <f>VLOOKUP($G56,'Tipo de Cambio BCE'!$C$8:$D$302,2,FALSE)</f>
        <v>6.4593999999999996</v>
      </c>
      <c r="I56" s="7">
        <f t="shared" si="4"/>
        <v>6.145829854036541</v>
      </c>
      <c r="J56">
        <v>299.39</v>
      </c>
      <c r="K56" s="3">
        <f t="shared" si="1"/>
        <v>284.85617859243894</v>
      </c>
      <c r="L56" s="3">
        <f t="shared" si="2"/>
        <v>14.533821407561049</v>
      </c>
    </row>
    <row r="57" spans="3:12" x14ac:dyDescent="0.25">
      <c r="C57" t="s">
        <v>863</v>
      </c>
      <c r="D57" t="s">
        <v>8</v>
      </c>
      <c r="E57" t="s">
        <v>864</v>
      </c>
      <c r="F57" s="21">
        <v>1840</v>
      </c>
      <c r="G57" s="22">
        <v>43644</v>
      </c>
      <c r="H57" s="6">
        <f>VLOOKUP($G57,'Tipo de Cambio BCE'!$C$8:$D$302,2,FALSE)</f>
        <v>6.5655000000000001</v>
      </c>
      <c r="I57" s="7">
        <f t="shared" si="4"/>
        <v>6.5587794966849646</v>
      </c>
      <c r="J57">
        <v>280.54000000000002</v>
      </c>
      <c r="K57" s="3">
        <f t="shared" si="1"/>
        <v>280.25283679841596</v>
      </c>
      <c r="L57" s="3">
        <f t="shared" si="2"/>
        <v>0.28716320158406461</v>
      </c>
    </row>
    <row r="58" spans="3:12" x14ac:dyDescent="0.25">
      <c r="C58" t="s">
        <v>865</v>
      </c>
      <c r="D58" t="s">
        <v>8</v>
      </c>
      <c r="E58" t="s">
        <v>866</v>
      </c>
      <c r="F58" s="21">
        <v>1840</v>
      </c>
      <c r="G58" s="22">
        <v>43644</v>
      </c>
      <c r="H58" s="6">
        <f>VLOOKUP($G58,'Tipo de Cambio BCE'!$C$8:$D$302,2,FALSE)</f>
        <v>6.5655000000000001</v>
      </c>
      <c r="I58" s="7">
        <f t="shared" si="4"/>
        <v>6.5587794966849646</v>
      </c>
      <c r="J58">
        <v>280.54000000000002</v>
      </c>
      <c r="K58" s="3">
        <f t="shared" si="1"/>
        <v>280.25283679841596</v>
      </c>
      <c r="L58" s="3">
        <f t="shared" si="2"/>
        <v>0.28716320158406461</v>
      </c>
    </row>
    <row r="59" spans="3:12" x14ac:dyDescent="0.25">
      <c r="C59" t="s">
        <v>867</v>
      </c>
      <c r="D59" t="s">
        <v>8</v>
      </c>
      <c r="E59" t="s">
        <v>868</v>
      </c>
      <c r="F59" s="21">
        <v>1840</v>
      </c>
      <c r="G59" s="22">
        <v>43644</v>
      </c>
      <c r="H59" s="6">
        <f>VLOOKUP($G59,'Tipo de Cambio BCE'!$C$8:$D$302,2,FALSE)</f>
        <v>6.5655000000000001</v>
      </c>
      <c r="I59" s="7">
        <f t="shared" si="4"/>
        <v>6.6435586366262278</v>
      </c>
      <c r="J59">
        <v>276.95999999999998</v>
      </c>
      <c r="K59" s="3">
        <f t="shared" si="1"/>
        <v>280.25283679841596</v>
      </c>
      <c r="L59" s="3">
        <f t="shared" si="2"/>
        <v>-3.2928367984159763</v>
      </c>
    </row>
    <row r="60" spans="3:12" x14ac:dyDescent="0.25">
      <c r="C60" t="s">
        <v>859</v>
      </c>
      <c r="D60" t="s">
        <v>8</v>
      </c>
      <c r="E60" t="s">
        <v>860</v>
      </c>
      <c r="F60" s="21">
        <v>1840</v>
      </c>
      <c r="G60" s="22">
        <v>43643</v>
      </c>
      <c r="H60" s="6">
        <f>VLOOKUP($G60,'Tipo de Cambio BCE'!$C$8:$D$302,2,FALSE)</f>
        <v>6.5572999999999997</v>
      </c>
      <c r="I60" s="7">
        <f t="shared" si="4"/>
        <v>6.6435586366262278</v>
      </c>
      <c r="J60">
        <v>276.95999999999998</v>
      </c>
      <c r="K60" s="3">
        <f t="shared" si="1"/>
        <v>280.60329708874082</v>
      </c>
      <c r="L60" s="3">
        <f t="shared" si="2"/>
        <v>-3.6432970887408374</v>
      </c>
    </row>
    <row r="61" spans="3:12" x14ac:dyDescent="0.25">
      <c r="C61" t="s">
        <v>869</v>
      </c>
      <c r="D61" t="s">
        <v>8</v>
      </c>
      <c r="E61" t="s">
        <v>870</v>
      </c>
      <c r="F61" s="21">
        <v>1840</v>
      </c>
      <c r="G61" s="22">
        <v>43644</v>
      </c>
      <c r="H61" s="6">
        <f>VLOOKUP($G61,'Tipo de Cambio BCE'!$C$8:$D$302,2,FALSE)</f>
        <v>6.5655000000000001</v>
      </c>
      <c r="I61" s="7">
        <f t="shared" si="4"/>
        <v>6.6435586366262278</v>
      </c>
      <c r="J61">
        <v>276.95999999999998</v>
      </c>
      <c r="K61" s="3">
        <f t="shared" si="1"/>
        <v>280.25283679841596</v>
      </c>
      <c r="L61" s="3">
        <f t="shared" si="2"/>
        <v>-3.2928367984159763</v>
      </c>
    </row>
    <row r="62" spans="3:12" x14ac:dyDescent="0.25">
      <c r="C62" t="s">
        <v>871</v>
      </c>
      <c r="D62" t="s">
        <v>8</v>
      </c>
      <c r="E62" t="s">
        <v>872</v>
      </c>
      <c r="F62" s="21">
        <v>1840</v>
      </c>
      <c r="G62" s="22">
        <v>43644</v>
      </c>
      <c r="H62" s="6">
        <f>VLOOKUP($G62,'Tipo de Cambio BCE'!$C$8:$D$302,2,FALSE)</f>
        <v>6.5655000000000001</v>
      </c>
      <c r="I62" s="7">
        <f t="shared" si="4"/>
        <v>6.6435586366262278</v>
      </c>
      <c r="J62">
        <v>276.95999999999998</v>
      </c>
      <c r="K62" s="3">
        <f t="shared" si="1"/>
        <v>280.25283679841596</v>
      </c>
      <c r="L62" s="3">
        <f t="shared" si="2"/>
        <v>-3.2928367984159763</v>
      </c>
    </row>
    <row r="63" spans="3:12" x14ac:dyDescent="0.25">
      <c r="C63" t="s">
        <v>873</v>
      </c>
      <c r="D63" t="s">
        <v>8</v>
      </c>
      <c r="E63" t="s">
        <v>874</v>
      </c>
      <c r="F63" s="21">
        <v>1840</v>
      </c>
      <c r="G63" s="22">
        <v>43705</v>
      </c>
      <c r="H63" s="6">
        <f>VLOOKUP($G63,'Tipo de Cambio BCE'!$C$8:$D$302,2,FALSE)</f>
        <v>6.4249999999999998</v>
      </c>
      <c r="I63" s="7">
        <f t="shared" si="4"/>
        <v>6.145829854036541</v>
      </c>
      <c r="J63">
        <v>299.39</v>
      </c>
      <c r="K63" s="3">
        <f t="shared" si="1"/>
        <v>286.38132295719845</v>
      </c>
      <c r="L63" s="3">
        <f t="shared" si="2"/>
        <v>13.008677042801537</v>
      </c>
    </row>
    <row r="64" spans="3:12" x14ac:dyDescent="0.25">
      <c r="C64" t="s">
        <v>875</v>
      </c>
      <c r="D64" t="s">
        <v>8</v>
      </c>
      <c r="E64" t="s">
        <v>876</v>
      </c>
      <c r="F64" s="21">
        <v>1840</v>
      </c>
      <c r="G64" s="22">
        <v>43675</v>
      </c>
      <c r="H64" s="6">
        <f>VLOOKUP($G64,'Tipo de Cambio BCE'!$C$8:$D$302,2,FALSE)</f>
        <v>6.2560000000000002</v>
      </c>
      <c r="I64" s="7">
        <f t="shared" si="4"/>
        <v>6.3991096890867354</v>
      </c>
      <c r="J64">
        <v>287.54000000000002</v>
      </c>
      <c r="K64" s="3">
        <f t="shared" si="1"/>
        <v>294.11764705882354</v>
      </c>
      <c r="L64" s="3">
        <f t="shared" si="2"/>
        <v>-6.5776470588235156</v>
      </c>
    </row>
    <row r="65" spans="3:12" x14ac:dyDescent="0.25">
      <c r="C65" t="s">
        <v>877</v>
      </c>
      <c r="D65" t="s">
        <v>8</v>
      </c>
      <c r="E65" t="s">
        <v>878</v>
      </c>
      <c r="F65" s="21">
        <v>1840</v>
      </c>
      <c r="G65" s="22">
        <v>43635</v>
      </c>
      <c r="H65" s="6">
        <f>VLOOKUP($G65,'Tipo de Cambio BCE'!$C$8:$D$302,2,FALSE)</f>
        <v>6.5617999999999999</v>
      </c>
      <c r="I65" s="7">
        <f t="shared" si="4"/>
        <v>6.5897858319604605</v>
      </c>
      <c r="J65">
        <v>279.22000000000003</v>
      </c>
      <c r="K65" s="3">
        <f t="shared" si="1"/>
        <v>280.4108628729922</v>
      </c>
      <c r="L65" s="3">
        <f t="shared" si="2"/>
        <v>-1.1908628729921702</v>
      </c>
    </row>
    <row r="66" spans="3:12" x14ac:dyDescent="0.25">
      <c r="C66" t="s">
        <v>879</v>
      </c>
      <c r="D66" t="s">
        <v>8</v>
      </c>
      <c r="E66" t="s">
        <v>880</v>
      </c>
      <c r="F66" s="21">
        <v>1840</v>
      </c>
      <c r="G66" s="22">
        <v>43675</v>
      </c>
      <c r="H66" s="6">
        <f>VLOOKUP($G66,'Tipo de Cambio BCE'!$C$8:$D$302,2,FALSE)</f>
        <v>6.2560000000000002</v>
      </c>
      <c r="I66" s="7">
        <f t="shared" si="4"/>
        <v>6.3944396177237186</v>
      </c>
      <c r="J66">
        <v>287.75</v>
      </c>
      <c r="K66" s="3">
        <f t="shared" si="1"/>
        <v>294.11764705882354</v>
      </c>
      <c r="L66" s="3">
        <f t="shared" si="2"/>
        <v>-6.3676470588235361</v>
      </c>
    </row>
    <row r="67" spans="3:12" x14ac:dyDescent="0.25">
      <c r="C67" t="s">
        <v>881</v>
      </c>
      <c r="D67" t="s">
        <v>8</v>
      </c>
      <c r="E67" t="s">
        <v>882</v>
      </c>
      <c r="F67" s="21">
        <v>1840</v>
      </c>
      <c r="G67" s="22">
        <v>43696</v>
      </c>
      <c r="H67" s="6">
        <f>VLOOKUP($G67,'Tipo de Cambio BCE'!$C$8:$D$302,2,FALSE)</f>
        <v>6.2180999999999997</v>
      </c>
      <c r="I67" s="7">
        <f t="shared" si="4"/>
        <v>6.2069896100391313</v>
      </c>
      <c r="J67">
        <v>296.44</v>
      </c>
      <c r="K67" s="3">
        <f t="shared" si="1"/>
        <v>295.91032630546312</v>
      </c>
      <c r="L67" s="3">
        <f t="shared" si="2"/>
        <v>0.52967369453688207</v>
      </c>
    </row>
    <row r="68" spans="3:12" x14ac:dyDescent="0.25">
      <c r="C68" t="s">
        <v>883</v>
      </c>
      <c r="D68" t="s">
        <v>8</v>
      </c>
      <c r="E68" t="s">
        <v>884</v>
      </c>
      <c r="F68" s="21">
        <v>1840</v>
      </c>
      <c r="G68" s="22">
        <v>43704</v>
      </c>
      <c r="H68" s="6">
        <f>VLOOKUP($G68,'Tipo de Cambio BCE'!$C$8:$D$302,2,FALSE)</f>
        <v>6.47</v>
      </c>
      <c r="I68" s="7">
        <f t="shared" si="4"/>
        <v>6.223364675640938</v>
      </c>
      <c r="J68">
        <v>295.66000000000003</v>
      </c>
      <c r="K68" s="3">
        <f t="shared" si="1"/>
        <v>284.38948995363216</v>
      </c>
      <c r="L68" s="3">
        <f t="shared" si="2"/>
        <v>11.27051004636786</v>
      </c>
    </row>
    <row r="69" spans="3:12" x14ac:dyDescent="0.25">
      <c r="C69" t="s">
        <v>885</v>
      </c>
      <c r="D69" t="s">
        <v>172</v>
      </c>
      <c r="E69" t="s">
        <v>886</v>
      </c>
      <c r="F69" s="21">
        <v>1840</v>
      </c>
      <c r="G69" s="22">
        <v>43677</v>
      </c>
      <c r="H69" s="6">
        <f>VLOOKUP($G69,'Tipo de Cambio BCE'!$C$8:$D$302,2,FALSE)</f>
        <v>6.1609999999999996</v>
      </c>
      <c r="I69" s="7">
        <f t="shared" si="4"/>
        <v>6.3110958669181958</v>
      </c>
      <c r="J69">
        <v>291.55</v>
      </c>
      <c r="K69" s="3">
        <f t="shared" si="1"/>
        <v>298.65281610128227</v>
      </c>
      <c r="L69" s="3">
        <f t="shared" si="2"/>
        <v>-7.1028161012822579</v>
      </c>
    </row>
    <row r="70" spans="3:12" x14ac:dyDescent="0.25">
      <c r="C70" t="s">
        <v>887</v>
      </c>
      <c r="D70" t="s">
        <v>8</v>
      </c>
      <c r="E70" t="s">
        <v>888</v>
      </c>
      <c r="F70" s="21">
        <v>1840</v>
      </c>
      <c r="G70" s="22">
        <v>43703</v>
      </c>
      <c r="H70" s="6">
        <f>VLOOKUP($G70,'Tipo de Cambio BCE'!$C$8:$D$302,2,FALSE)</f>
        <v>6.4641999999999999</v>
      </c>
      <c r="I70" s="7">
        <f t="shared" si="4"/>
        <v>6.145829854036541</v>
      </c>
      <c r="J70">
        <v>299.39</v>
      </c>
      <c r="K70" s="3">
        <f t="shared" si="1"/>
        <v>284.64465827171188</v>
      </c>
      <c r="L70" s="3">
        <f t="shared" si="2"/>
        <v>14.745341728288111</v>
      </c>
    </row>
    <row r="71" spans="3:12" x14ac:dyDescent="0.25">
      <c r="C71" t="s">
        <v>889</v>
      </c>
      <c r="D71" t="s">
        <v>8</v>
      </c>
      <c r="E71" t="s">
        <v>890</v>
      </c>
      <c r="F71" s="21">
        <v>1840</v>
      </c>
      <c r="G71" s="22">
        <v>43677</v>
      </c>
      <c r="H71" s="6">
        <f>VLOOKUP($G71,'Tipo de Cambio BCE'!$C$8:$D$302,2,FALSE)</f>
        <v>6.1609999999999996</v>
      </c>
      <c r="I71" s="7">
        <f t="shared" si="4"/>
        <v>6.3204176971695523</v>
      </c>
      <c r="J71">
        <v>291.12</v>
      </c>
      <c r="K71" s="3">
        <f t="shared" si="1"/>
        <v>298.65281610128227</v>
      </c>
      <c r="L71" s="3">
        <f t="shared" si="2"/>
        <v>-7.5328161012822648</v>
      </c>
    </row>
    <row r="72" spans="3:12" x14ac:dyDescent="0.25">
      <c r="C72" t="s">
        <v>891</v>
      </c>
      <c r="D72" t="s">
        <v>8</v>
      </c>
      <c r="E72" t="s">
        <v>892</v>
      </c>
      <c r="F72" s="21">
        <v>1840</v>
      </c>
      <c r="G72" s="22">
        <v>43663</v>
      </c>
      <c r="H72" s="6">
        <v>6.37</v>
      </c>
      <c r="I72" s="7">
        <f t="shared" si="4"/>
        <v>6.3204176971695523</v>
      </c>
      <c r="J72">
        <v>291.12</v>
      </c>
      <c r="K72" s="3">
        <f t="shared" si="1"/>
        <v>288.85400313971741</v>
      </c>
      <c r="L72" s="3">
        <f t="shared" si="2"/>
        <v>2.2659968602825984</v>
      </c>
    </row>
    <row r="73" spans="3:12" x14ac:dyDescent="0.25">
      <c r="C73" t="s">
        <v>893</v>
      </c>
      <c r="D73" t="s">
        <v>8</v>
      </c>
      <c r="E73" t="s">
        <v>894</v>
      </c>
      <c r="F73" s="21">
        <v>1840</v>
      </c>
      <c r="G73" s="22">
        <v>43663</v>
      </c>
      <c r="H73" s="6">
        <v>6.37</v>
      </c>
      <c r="I73" s="7">
        <f t="shared" si="4"/>
        <v>6.3204176971695523</v>
      </c>
      <c r="J73">
        <v>291.12</v>
      </c>
      <c r="K73" s="3">
        <f t="shared" si="1"/>
        <v>288.85400313971741</v>
      </c>
      <c r="L73" s="3">
        <f t="shared" si="2"/>
        <v>2.2659968602825984</v>
      </c>
    </row>
    <row r="74" spans="3:12" x14ac:dyDescent="0.25">
      <c r="C74" t="s">
        <v>895</v>
      </c>
      <c r="D74" t="s">
        <v>8</v>
      </c>
      <c r="E74" t="s">
        <v>896</v>
      </c>
      <c r="F74" s="21">
        <v>1840</v>
      </c>
      <c r="G74" s="22">
        <v>43658</v>
      </c>
      <c r="H74" s="6">
        <v>6.37</v>
      </c>
      <c r="I74" s="7">
        <f t="shared" si="4"/>
        <v>6.3204176971695523</v>
      </c>
      <c r="J74">
        <v>291.12</v>
      </c>
      <c r="K74" s="3">
        <f t="shared" ref="K74:K97" si="5">+F74/H74</f>
        <v>288.85400313971741</v>
      </c>
      <c r="L74" s="3">
        <f t="shared" si="2"/>
        <v>2.2659968602825984</v>
      </c>
    </row>
    <row r="75" spans="3:12" x14ac:dyDescent="0.25">
      <c r="C75" t="s">
        <v>897</v>
      </c>
      <c r="D75" t="s">
        <v>8</v>
      </c>
      <c r="E75" t="s">
        <v>898</v>
      </c>
      <c r="F75" s="21">
        <v>1840</v>
      </c>
      <c r="G75" s="22">
        <v>43640</v>
      </c>
      <c r="H75" s="6">
        <f>VLOOKUP($G75,'Tipo de Cambio BCE'!$C$8:$D$302,2,FALSE)</f>
        <v>6.6050000000000004</v>
      </c>
      <c r="I75" s="7">
        <f t="shared" si="4"/>
        <v>6.6435586366262278</v>
      </c>
      <c r="J75">
        <v>276.95999999999998</v>
      </c>
      <c r="K75" s="3">
        <f t="shared" si="5"/>
        <v>278.57683573050718</v>
      </c>
      <c r="L75" s="3">
        <f t="shared" si="2"/>
        <v>-1.616835730507205</v>
      </c>
    </row>
    <row r="76" spans="3:12" x14ac:dyDescent="0.25">
      <c r="C76" t="s">
        <v>899</v>
      </c>
      <c r="D76" t="s">
        <v>8</v>
      </c>
      <c r="E76" t="s">
        <v>900</v>
      </c>
      <c r="F76" s="21">
        <v>1840</v>
      </c>
      <c r="G76" s="22">
        <v>43675</v>
      </c>
      <c r="H76" s="6">
        <f>VLOOKUP($G76,'Tipo de Cambio BCE'!$C$8:$D$302,2,FALSE)</f>
        <v>6.2560000000000002</v>
      </c>
      <c r="I76" s="7">
        <f t="shared" si="4"/>
        <v>6.3204176971695523</v>
      </c>
      <c r="J76">
        <v>291.12</v>
      </c>
      <c r="K76" s="3">
        <f t="shared" si="5"/>
        <v>294.11764705882354</v>
      </c>
      <c r="L76" s="3">
        <f t="shared" si="2"/>
        <v>-2.9976470588235316</v>
      </c>
    </row>
    <row r="77" spans="3:12" x14ac:dyDescent="0.25">
      <c r="C77" t="s">
        <v>901</v>
      </c>
      <c r="D77" t="s">
        <v>8</v>
      </c>
      <c r="E77" t="s">
        <v>902</v>
      </c>
      <c r="F77" s="21">
        <v>1840</v>
      </c>
      <c r="G77" s="22">
        <v>43677</v>
      </c>
      <c r="H77" s="6">
        <f>VLOOKUP($G77,'Tipo de Cambio BCE'!$C$8:$D$302,2,FALSE)</f>
        <v>6.1609999999999996</v>
      </c>
      <c r="I77" s="7">
        <f t="shared" si="4"/>
        <v>6.3944396177237186</v>
      </c>
      <c r="J77">
        <v>287.75</v>
      </c>
      <c r="K77" s="3">
        <f t="shared" si="5"/>
        <v>298.65281610128227</v>
      </c>
      <c r="L77" s="3">
        <f t="shared" si="2"/>
        <v>-10.902816101282269</v>
      </c>
    </row>
    <row r="78" spans="3:12" x14ac:dyDescent="0.25">
      <c r="C78" t="s">
        <v>903</v>
      </c>
      <c r="E78" t="s">
        <v>904</v>
      </c>
      <c r="F78" s="21">
        <v>1840</v>
      </c>
      <c r="G78" s="22">
        <v>43707</v>
      </c>
      <c r="H78" s="6">
        <f>VLOOKUP($G78,'Tipo de Cambio BCE'!$C$8:$D$302,2,FALSE)</f>
        <v>6.4417999999999997</v>
      </c>
      <c r="I78" s="7">
        <f t="shared" si="4"/>
        <v>6.3769321411242803</v>
      </c>
      <c r="J78">
        <v>288.54000000000002</v>
      </c>
      <c r="K78" s="3">
        <f t="shared" si="5"/>
        <v>285.63444999844768</v>
      </c>
      <c r="L78" s="3">
        <f t="shared" si="2"/>
        <v>2.9055500015523421</v>
      </c>
    </row>
    <row r="79" spans="3:12" x14ac:dyDescent="0.25">
      <c r="C79" s="23" t="s">
        <v>905</v>
      </c>
      <c r="D79" t="s">
        <v>8</v>
      </c>
      <c r="E79" t="s">
        <v>906</v>
      </c>
      <c r="F79" s="21">
        <v>1840</v>
      </c>
      <c r="G79" s="22">
        <v>43677</v>
      </c>
      <c r="H79" s="6">
        <f>VLOOKUP($G79,'Tipo de Cambio BCE'!$C$8:$D$302,2,FALSE)</f>
        <v>6.1609999999999996</v>
      </c>
      <c r="I79" s="7">
        <f t="shared" si="4"/>
        <v>6.3787006864036613</v>
      </c>
      <c r="J79">
        <v>288.45999999999998</v>
      </c>
      <c r="K79" s="3">
        <f t="shared" si="5"/>
        <v>298.65281610128227</v>
      </c>
      <c r="L79" s="3">
        <f t="shared" si="2"/>
        <v>-10.19281610128229</v>
      </c>
    </row>
    <row r="80" spans="3:12" x14ac:dyDescent="0.25">
      <c r="C80" t="s">
        <v>907</v>
      </c>
      <c r="D80" t="s">
        <v>8</v>
      </c>
      <c r="E80" t="s">
        <v>908</v>
      </c>
      <c r="F80" s="21">
        <v>1840</v>
      </c>
      <c r="G80" s="22">
        <v>43675</v>
      </c>
      <c r="H80" s="6">
        <f>VLOOKUP($G80,'Tipo de Cambio BCE'!$C$8:$D$302,2,FALSE)</f>
        <v>6.2560000000000002</v>
      </c>
      <c r="I80" s="7">
        <f t="shared" si="4"/>
        <v>6.3991096890867354</v>
      </c>
      <c r="J80">
        <v>287.54000000000002</v>
      </c>
      <c r="K80" s="3">
        <f t="shared" si="5"/>
        <v>294.11764705882354</v>
      </c>
      <c r="L80" s="3">
        <f t="shared" si="2"/>
        <v>-6.5776470588235156</v>
      </c>
    </row>
    <row r="81" spans="3:12" x14ac:dyDescent="0.25">
      <c r="C81" t="s">
        <v>909</v>
      </c>
      <c r="D81" t="s">
        <v>8</v>
      </c>
      <c r="E81" t="s">
        <v>910</v>
      </c>
      <c r="F81" s="21">
        <v>1840</v>
      </c>
      <c r="G81" s="22">
        <v>43675</v>
      </c>
      <c r="H81" s="6">
        <f>VLOOKUP($G81,'Tipo de Cambio BCE'!$C$8:$D$302,2,FALSE)</f>
        <v>6.2560000000000002</v>
      </c>
      <c r="I81" s="7">
        <f t="shared" si="4"/>
        <v>6.4203217139467537</v>
      </c>
      <c r="J81">
        <v>286.58999999999997</v>
      </c>
      <c r="K81" s="3">
        <f t="shared" si="5"/>
        <v>294.11764705882354</v>
      </c>
      <c r="L81" s="3">
        <f t="shared" si="2"/>
        <v>-7.5276470588235611</v>
      </c>
    </row>
    <row r="82" spans="3:12" x14ac:dyDescent="0.25">
      <c r="C82" t="s">
        <v>911</v>
      </c>
      <c r="D82" t="s">
        <v>8</v>
      </c>
      <c r="E82" t="s">
        <v>912</v>
      </c>
      <c r="F82" s="21">
        <v>1840</v>
      </c>
      <c r="G82" s="22">
        <v>43675</v>
      </c>
      <c r="H82" s="6">
        <f>VLOOKUP($G82,'Tipo de Cambio BCE'!$C$8:$D$302,2,FALSE)</f>
        <v>6.2560000000000002</v>
      </c>
      <c r="I82" s="7">
        <f t="shared" si="4"/>
        <v>6.3991096890867354</v>
      </c>
      <c r="J82">
        <v>287.54000000000002</v>
      </c>
      <c r="K82" s="3">
        <f t="shared" si="5"/>
        <v>294.11764705882354</v>
      </c>
      <c r="L82" s="3">
        <f t="shared" si="2"/>
        <v>-6.5776470588235156</v>
      </c>
    </row>
    <row r="83" spans="3:12" x14ac:dyDescent="0.25">
      <c r="C83" t="s">
        <v>913</v>
      </c>
      <c r="D83" t="s">
        <v>8</v>
      </c>
      <c r="E83" t="s">
        <v>914</v>
      </c>
      <c r="F83" s="21">
        <v>1840</v>
      </c>
      <c r="G83" s="22">
        <v>43675</v>
      </c>
      <c r="H83" s="6">
        <f>VLOOKUP($G83,'Tipo de Cambio BCE'!$C$8:$D$302,2,FALSE)</f>
        <v>6.2560000000000002</v>
      </c>
      <c r="I83" s="7">
        <f t="shared" si="4"/>
        <v>6.3991096890867354</v>
      </c>
      <c r="J83">
        <v>287.54000000000002</v>
      </c>
      <c r="K83" s="3">
        <f t="shared" si="5"/>
        <v>294.11764705882354</v>
      </c>
      <c r="L83" s="3">
        <f t="shared" si="2"/>
        <v>-6.5776470588235156</v>
      </c>
    </row>
    <row r="84" spans="3:12" x14ac:dyDescent="0.25">
      <c r="C84" t="s">
        <v>801</v>
      </c>
      <c r="D84" t="s">
        <v>8</v>
      </c>
      <c r="E84" t="s">
        <v>915</v>
      </c>
      <c r="F84" s="21">
        <v>1840</v>
      </c>
      <c r="G84" s="22">
        <v>43675</v>
      </c>
      <c r="H84" s="6">
        <f>VLOOKUP($G84,'Tipo de Cambio BCE'!$C$8:$D$302,2,FALSE)</f>
        <v>6.2560000000000002</v>
      </c>
      <c r="I84" s="7">
        <f t="shared" si="4"/>
        <v>6.3991096890867354</v>
      </c>
      <c r="J84">
        <v>287.54000000000002</v>
      </c>
      <c r="K84" s="3">
        <f t="shared" si="5"/>
        <v>294.11764705882354</v>
      </c>
      <c r="L84" s="3">
        <f t="shared" si="2"/>
        <v>-6.5776470588235156</v>
      </c>
    </row>
    <row r="85" spans="3:12" x14ac:dyDescent="0.25">
      <c r="C85" t="s">
        <v>916</v>
      </c>
      <c r="D85" t="s">
        <v>8</v>
      </c>
      <c r="E85" t="s">
        <v>917</v>
      </c>
      <c r="F85" s="21">
        <v>1840</v>
      </c>
      <c r="G85" s="22">
        <v>43677</v>
      </c>
      <c r="H85" s="6">
        <f>VLOOKUP($G85,'Tipo de Cambio BCE'!$C$8:$D$302,2,FALSE)</f>
        <v>6.1609999999999996</v>
      </c>
      <c r="I85" s="7">
        <f t="shared" ref="I85:I97" si="6">F85/J85</f>
        <v>6.402895222187424</v>
      </c>
      <c r="J85">
        <v>287.37</v>
      </c>
      <c r="K85" s="3">
        <f t="shared" si="5"/>
        <v>298.65281610128227</v>
      </c>
      <c r="L85" s="3">
        <f t="shared" ref="L85:L97" si="7">+J85-K85</f>
        <v>-11.282816101282265</v>
      </c>
    </row>
    <row r="86" spans="3:12" x14ac:dyDescent="0.25">
      <c r="C86" t="s">
        <v>918</v>
      </c>
      <c r="D86" t="s">
        <v>8</v>
      </c>
      <c r="E86" t="s">
        <v>919</v>
      </c>
      <c r="F86" s="21">
        <v>1840</v>
      </c>
      <c r="G86" s="22">
        <v>43677</v>
      </c>
      <c r="H86" s="6">
        <f>VLOOKUP($G86,'Tipo de Cambio BCE'!$C$8:$D$302,2,FALSE)</f>
        <v>6.1609999999999996</v>
      </c>
      <c r="I86" s="7">
        <f t="shared" si="6"/>
        <v>6.402895222187424</v>
      </c>
      <c r="J86">
        <v>287.37</v>
      </c>
      <c r="K86" s="3">
        <f t="shared" si="5"/>
        <v>298.65281610128227</v>
      </c>
      <c r="L86" s="3">
        <f t="shared" si="7"/>
        <v>-11.282816101282265</v>
      </c>
    </row>
    <row r="87" spans="3:12" x14ac:dyDescent="0.25">
      <c r="C87" t="s">
        <v>920</v>
      </c>
      <c r="D87" t="s">
        <v>8</v>
      </c>
      <c r="E87" t="s">
        <v>921</v>
      </c>
      <c r="F87" s="21">
        <v>1840</v>
      </c>
      <c r="G87" s="22">
        <v>43738</v>
      </c>
      <c r="H87" s="6">
        <v>6.14</v>
      </c>
      <c r="I87" s="7">
        <f t="shared" si="6"/>
        <v>6.4916737228337569</v>
      </c>
      <c r="J87">
        <v>283.44</v>
      </c>
      <c r="K87" s="3">
        <f t="shared" si="5"/>
        <v>299.6742671009772</v>
      </c>
      <c r="L87" s="3">
        <f t="shared" si="7"/>
        <v>-16.234267100977206</v>
      </c>
    </row>
    <row r="88" spans="3:12" x14ac:dyDescent="0.25">
      <c r="C88" t="s">
        <v>922</v>
      </c>
      <c r="D88" t="s">
        <v>8</v>
      </c>
      <c r="E88" t="s">
        <v>923</v>
      </c>
      <c r="F88" s="21">
        <v>1840</v>
      </c>
      <c r="G88" s="22">
        <v>43738</v>
      </c>
      <c r="H88" s="6">
        <v>6.14</v>
      </c>
      <c r="I88" s="7">
        <f t="shared" si="6"/>
        <v>6.4916737228337569</v>
      </c>
      <c r="J88">
        <v>283.44</v>
      </c>
      <c r="K88" s="3">
        <f t="shared" si="5"/>
        <v>299.6742671009772</v>
      </c>
      <c r="L88" s="3">
        <f t="shared" si="7"/>
        <v>-16.234267100977206</v>
      </c>
    </row>
    <row r="89" spans="3:12" x14ac:dyDescent="0.25">
      <c r="C89" t="s">
        <v>924</v>
      </c>
      <c r="D89" t="s">
        <v>8</v>
      </c>
      <c r="E89" t="s">
        <v>925</v>
      </c>
      <c r="F89" s="21">
        <v>1840</v>
      </c>
      <c r="G89" s="22">
        <v>43734</v>
      </c>
      <c r="H89" s="6">
        <v>6.18</v>
      </c>
      <c r="I89" s="7">
        <f t="shared" si="6"/>
        <v>6.3683245076662169</v>
      </c>
      <c r="J89">
        <v>288.93</v>
      </c>
      <c r="K89" s="3">
        <f t="shared" si="5"/>
        <v>297.73462783171522</v>
      </c>
      <c r="L89" s="3">
        <f t="shared" si="7"/>
        <v>-8.8046278317152087</v>
      </c>
    </row>
    <row r="90" spans="3:12" x14ac:dyDescent="0.25">
      <c r="C90" t="s">
        <v>926</v>
      </c>
      <c r="D90" t="s">
        <v>8</v>
      </c>
      <c r="E90" t="s">
        <v>927</v>
      </c>
      <c r="F90" s="21">
        <v>1840</v>
      </c>
      <c r="G90" s="22">
        <v>43731</v>
      </c>
      <c r="H90" s="6">
        <f>VLOOKUP($G90,'Tipo de Cambio BCE'!$C$8:$D$302,2,FALSE)</f>
        <v>6.2828999999999997</v>
      </c>
      <c r="I90" s="7">
        <f t="shared" si="6"/>
        <v>6.3683245076662169</v>
      </c>
      <c r="J90">
        <v>288.93</v>
      </c>
      <c r="K90" s="3">
        <f t="shared" si="5"/>
        <v>292.85839341705264</v>
      </c>
      <c r="L90" s="3">
        <f t="shared" si="7"/>
        <v>-3.9283934170526322</v>
      </c>
    </row>
    <row r="91" spans="3:12" x14ac:dyDescent="0.25">
      <c r="C91" t="s">
        <v>928</v>
      </c>
      <c r="D91" t="s">
        <v>8</v>
      </c>
      <c r="E91" t="s">
        <v>929</v>
      </c>
      <c r="F91" s="21">
        <v>1840</v>
      </c>
      <c r="G91" s="22">
        <v>43677</v>
      </c>
      <c r="H91" s="6">
        <f>VLOOKUP($G91,'Tipo de Cambio BCE'!$C$8:$D$302,2,FALSE)</f>
        <v>6.1609999999999996</v>
      </c>
      <c r="I91" s="7">
        <f t="shared" si="6"/>
        <v>6.3110958669181958</v>
      </c>
      <c r="J91">
        <v>291.55</v>
      </c>
      <c r="K91" s="3">
        <f t="shared" si="5"/>
        <v>298.65281610128227</v>
      </c>
      <c r="L91" s="3">
        <f t="shared" si="7"/>
        <v>-7.1028161012822579</v>
      </c>
    </row>
    <row r="92" spans="3:12" x14ac:dyDescent="0.25">
      <c r="C92" t="s">
        <v>930</v>
      </c>
      <c r="D92" t="s">
        <v>8</v>
      </c>
      <c r="E92" t="s">
        <v>931</v>
      </c>
      <c r="F92" s="21">
        <v>1840</v>
      </c>
      <c r="G92" s="22">
        <v>43677</v>
      </c>
      <c r="H92" s="6">
        <f>VLOOKUP($G92,'Tipo de Cambio BCE'!$C$8:$D$302,2,FALSE)</f>
        <v>6.1609999999999996</v>
      </c>
      <c r="I92" s="7">
        <f t="shared" si="6"/>
        <v>6.3110958669181958</v>
      </c>
      <c r="J92">
        <v>291.55</v>
      </c>
      <c r="K92" s="3">
        <f t="shared" si="5"/>
        <v>298.65281610128227</v>
      </c>
      <c r="L92" s="3">
        <f t="shared" si="7"/>
        <v>-7.1028161012822579</v>
      </c>
    </row>
    <row r="93" spans="3:12" x14ac:dyDescent="0.25">
      <c r="C93" t="s">
        <v>932</v>
      </c>
      <c r="D93" t="s">
        <v>8</v>
      </c>
      <c r="E93" t="s">
        <v>933</v>
      </c>
      <c r="F93" s="21">
        <v>1840</v>
      </c>
      <c r="G93" s="22">
        <v>43677</v>
      </c>
      <c r="H93" s="6">
        <f>VLOOKUP($G93,'Tipo de Cambio BCE'!$C$8:$D$302,2,FALSE)</f>
        <v>6.1609999999999996</v>
      </c>
      <c r="I93" s="7">
        <f t="shared" si="6"/>
        <v>6.3110958669181958</v>
      </c>
      <c r="J93">
        <v>291.55</v>
      </c>
      <c r="K93" s="3">
        <f t="shared" si="5"/>
        <v>298.65281610128227</v>
      </c>
      <c r="L93" s="3">
        <f t="shared" si="7"/>
        <v>-7.1028161012822579</v>
      </c>
    </row>
    <row r="94" spans="3:12" x14ac:dyDescent="0.25">
      <c r="C94" t="s">
        <v>934</v>
      </c>
      <c r="D94" t="s">
        <v>8</v>
      </c>
      <c r="E94" t="s">
        <v>935</v>
      </c>
      <c r="F94" s="21">
        <v>1840</v>
      </c>
      <c r="G94" s="22">
        <v>43707</v>
      </c>
      <c r="H94" s="6">
        <f>VLOOKUP($G94,'Tipo de Cambio BCE'!$C$8:$D$302,2,FALSE)</f>
        <v>6.4417999999999997</v>
      </c>
      <c r="I94" s="7">
        <f t="shared" si="6"/>
        <v>6.3472351581634419</v>
      </c>
      <c r="J94">
        <v>289.89</v>
      </c>
      <c r="K94" s="3">
        <f t="shared" si="5"/>
        <v>285.63444999844768</v>
      </c>
      <c r="L94" s="3">
        <f t="shared" si="7"/>
        <v>4.255550001552308</v>
      </c>
    </row>
    <row r="95" spans="3:12" x14ac:dyDescent="0.25">
      <c r="C95" t="s">
        <v>936</v>
      </c>
      <c r="D95" t="s">
        <v>8</v>
      </c>
      <c r="E95" t="s">
        <v>937</v>
      </c>
      <c r="F95" s="21">
        <v>1840</v>
      </c>
      <c r="G95" s="22">
        <v>43697</v>
      </c>
      <c r="H95" s="6">
        <f>VLOOKUP($G95,'Tipo de Cambio BCE'!$C$8:$D$302,2,FALSE)</f>
        <v>6.3327999999999998</v>
      </c>
      <c r="I95" s="7">
        <f t="shared" si="6"/>
        <v>6.2069896100391313</v>
      </c>
      <c r="J95">
        <v>296.44</v>
      </c>
      <c r="K95" s="3">
        <f t="shared" si="5"/>
        <v>290.55078322385043</v>
      </c>
      <c r="L95" s="3">
        <f t="shared" si="7"/>
        <v>5.8892167761495671</v>
      </c>
    </row>
    <row r="96" spans="3:12" x14ac:dyDescent="0.25">
      <c r="C96" t="s">
        <v>938</v>
      </c>
      <c r="D96" t="s">
        <v>8</v>
      </c>
      <c r="E96" t="s">
        <v>939</v>
      </c>
      <c r="F96" s="21">
        <v>1840</v>
      </c>
      <c r="G96" s="22">
        <v>43731</v>
      </c>
      <c r="H96" s="6">
        <f>VLOOKUP($G96,'Tipo de Cambio BCE'!$C$8:$D$302,2,FALSE)</f>
        <v>6.2828999999999997</v>
      </c>
      <c r="I96" s="7">
        <f t="shared" si="6"/>
        <v>6.3683245076662169</v>
      </c>
      <c r="J96">
        <v>288.93</v>
      </c>
      <c r="K96" s="3">
        <f t="shared" si="5"/>
        <v>292.85839341705264</v>
      </c>
      <c r="L96" s="3">
        <f t="shared" si="7"/>
        <v>-3.9283934170526322</v>
      </c>
    </row>
    <row r="97" spans="3:12" x14ac:dyDescent="0.25">
      <c r="C97" t="s">
        <v>940</v>
      </c>
      <c r="D97" t="s">
        <v>364</v>
      </c>
      <c r="E97" t="s">
        <v>941</v>
      </c>
      <c r="F97" s="21">
        <v>1840</v>
      </c>
      <c r="G97" s="22">
        <v>43731</v>
      </c>
      <c r="H97" s="6">
        <f>VLOOKUP($G97,'Tipo de Cambio BCE'!$C$8:$D$302,2,FALSE)</f>
        <v>6.2828999999999997</v>
      </c>
      <c r="I97" s="7">
        <f t="shared" si="6"/>
        <v>6.3683245076662169</v>
      </c>
      <c r="J97">
        <v>288.93</v>
      </c>
      <c r="K97" s="3">
        <f t="shared" si="5"/>
        <v>292.85839341705264</v>
      </c>
      <c r="L97" s="3">
        <f t="shared" si="7"/>
        <v>-3.9283934170526322</v>
      </c>
    </row>
    <row r="98" spans="3:12" x14ac:dyDescent="0.25">
      <c r="C98" t="s">
        <v>942</v>
      </c>
      <c r="D98" t="s">
        <v>8</v>
      </c>
      <c r="E98" t="s">
        <v>943</v>
      </c>
      <c r="F98" s="21">
        <v>1840</v>
      </c>
      <c r="G98" s="22">
        <v>43696</v>
      </c>
      <c r="H98" s="6">
        <f>VLOOKUP($G98,'Tipo de Cambio BCE'!$C$8:$D$302,2,FALSE)</f>
        <v>6.2180999999999997</v>
      </c>
      <c r="I98" s="7">
        <f>F98/J98</f>
        <v>6.2069896100391313</v>
      </c>
      <c r="J98">
        <v>296.44</v>
      </c>
      <c r="K98" s="3">
        <f>+F98/H98</f>
        <v>295.91032630546312</v>
      </c>
      <c r="L98" s="3">
        <f>+J98-K98</f>
        <v>0.52967369453688207</v>
      </c>
    </row>
    <row r="99" spans="3:12" x14ac:dyDescent="0.25">
      <c r="C99" t="s">
        <v>924</v>
      </c>
      <c r="D99" t="s">
        <v>8</v>
      </c>
      <c r="E99" t="s">
        <v>925</v>
      </c>
      <c r="F99" s="21">
        <v>1840</v>
      </c>
      <c r="G99" s="22">
        <v>43732</v>
      </c>
      <c r="H99" s="6">
        <f>VLOOKUP($G99,'Tipo de Cambio BCE'!$C$8:$D$302,2,FALSE)</f>
        <v>6.2553000000000001</v>
      </c>
      <c r="I99" s="7">
        <f>F99/J99</f>
        <v>6.2069896100391313</v>
      </c>
      <c r="J99">
        <v>296.44</v>
      </c>
      <c r="K99" s="3">
        <f>+F99/H99</f>
        <v>294.15056032484455</v>
      </c>
      <c r="L99" s="3">
        <f>+J99-K99</f>
        <v>2.2894396751554495</v>
      </c>
    </row>
    <row r="100" spans="3:12" x14ac:dyDescent="0.25">
      <c r="C100" t="s">
        <v>944</v>
      </c>
      <c r="D100" t="s">
        <v>8</v>
      </c>
      <c r="E100" t="s">
        <v>945</v>
      </c>
      <c r="F100" s="21">
        <v>1840</v>
      </c>
      <c r="G100" s="22">
        <v>43697</v>
      </c>
      <c r="H100" s="6">
        <f>VLOOKUP($G100,'Tipo de Cambio BCE'!$C$8:$D$302,2,FALSE)</f>
        <v>6.3327999999999998</v>
      </c>
      <c r="I100" s="7">
        <f>F100/J100</f>
        <v>6.2069896100391313</v>
      </c>
      <c r="J100">
        <v>296.44</v>
      </c>
      <c r="K100" s="3">
        <f>+F100/H100</f>
        <v>290.55078322385043</v>
      </c>
      <c r="L100" s="3">
        <f>+J100-K100</f>
        <v>5.8892167761495671</v>
      </c>
    </row>
    <row r="101" spans="3:12" x14ac:dyDescent="0.25">
      <c r="C101" t="s">
        <v>946</v>
      </c>
      <c r="D101" t="s">
        <v>364</v>
      </c>
      <c r="E101" t="s">
        <v>947</v>
      </c>
      <c r="F101" s="21">
        <v>1840</v>
      </c>
      <c r="G101" s="22">
        <v>43738</v>
      </c>
      <c r="H101" s="31">
        <v>6.1490999999999998</v>
      </c>
      <c r="I101" s="7">
        <f>F101/J101</f>
        <v>6.2959794696321643</v>
      </c>
      <c r="J101">
        <v>292.25</v>
      </c>
      <c r="K101" s="3">
        <f t="shared" ref="K101:K103" si="8">+F101/H101</f>
        <v>299.23078174041729</v>
      </c>
      <c r="L101" s="3">
        <f t="shared" ref="L101:L103" si="9">+J101-K101</f>
        <v>-6.9807817404172852</v>
      </c>
    </row>
    <row r="102" spans="3:12" x14ac:dyDescent="0.25">
      <c r="C102" t="s">
        <v>948</v>
      </c>
      <c r="D102" t="s">
        <v>172</v>
      </c>
      <c r="E102" t="s">
        <v>949</v>
      </c>
      <c r="F102" s="21">
        <v>1840</v>
      </c>
      <c r="G102" s="22">
        <v>43754</v>
      </c>
      <c r="H102" s="23">
        <v>6.5076000000000001</v>
      </c>
      <c r="I102" s="7">
        <f>F102/J102</f>
        <v>6.2655361460142336</v>
      </c>
      <c r="J102">
        <v>293.67</v>
      </c>
      <c r="K102" s="3">
        <f t="shared" si="8"/>
        <v>282.74632737107385</v>
      </c>
      <c r="L102" s="3">
        <f t="shared" si="9"/>
        <v>10.92367262892617</v>
      </c>
    </row>
    <row r="103" spans="3:12" x14ac:dyDescent="0.25">
      <c r="C103" t="s">
        <v>924</v>
      </c>
      <c r="D103" t="s">
        <v>8</v>
      </c>
      <c r="E103" t="s">
        <v>925</v>
      </c>
      <c r="F103" s="21">
        <v>1840</v>
      </c>
      <c r="G103" s="22">
        <v>43732</v>
      </c>
      <c r="H103">
        <v>6.25</v>
      </c>
      <c r="I103" s="7">
        <f>F103/J103</f>
        <v>6.3683245076662169</v>
      </c>
      <c r="J103">
        <v>288.93</v>
      </c>
      <c r="K103" s="3">
        <f t="shared" si="8"/>
        <v>294.39999999999998</v>
      </c>
      <c r="L103" s="3">
        <f t="shared" si="9"/>
        <v>-5.4699999999999704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EC930-6086-4465-A6ED-D77DCA72FD8C}">
  <dimension ref="C1:L29"/>
  <sheetViews>
    <sheetView workbookViewId="0">
      <selection activeCell="C2" sqref="C2:L2"/>
    </sheetView>
  </sheetViews>
  <sheetFormatPr baseColWidth="10" defaultRowHeight="15" x14ac:dyDescent="0.25"/>
  <cols>
    <col min="8" max="8" width="18" customWidth="1"/>
  </cols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x14ac:dyDescent="0.25">
      <c r="C2" s="23" t="s">
        <v>567</v>
      </c>
      <c r="D2" s="23" t="s">
        <v>8</v>
      </c>
      <c r="E2" s="23" t="s">
        <v>568</v>
      </c>
      <c r="F2" s="21">
        <v>1840</v>
      </c>
      <c r="G2" s="24">
        <v>43558</v>
      </c>
      <c r="H2" s="29">
        <f>VLOOKUP($G2,'Tipo de Cambio BCE'!$C$8:$D$261,2,FALSE)</f>
        <v>6.3014000000000001</v>
      </c>
      <c r="I2" s="25">
        <f t="shared" ref="I2:I29" si="0">+F2/J2</f>
        <v>6.1678734245105931</v>
      </c>
      <c r="J2" s="23">
        <v>298.32</v>
      </c>
      <c r="K2" s="26">
        <f t="shared" ref="K2:K29" si="1">+F2/H2</f>
        <v>291.99860348493985</v>
      </c>
      <c r="L2" s="26">
        <f t="shared" ref="L2:L29" si="2">+J2-K2</f>
        <v>6.3213965150601439</v>
      </c>
    </row>
    <row r="3" spans="3:12" x14ac:dyDescent="0.25">
      <c r="C3" t="s">
        <v>569</v>
      </c>
      <c r="D3" t="s">
        <v>8</v>
      </c>
      <c r="E3" t="s">
        <v>570</v>
      </c>
      <c r="F3" s="21">
        <v>1840</v>
      </c>
      <c r="G3" s="22">
        <v>43543</v>
      </c>
      <c r="H3" s="29"/>
      <c r="I3" s="7">
        <f t="shared" si="0"/>
        <v>6.1528172546396922</v>
      </c>
      <c r="J3">
        <v>299.05</v>
      </c>
      <c r="K3" s="3" t="e">
        <f t="shared" si="1"/>
        <v>#DIV/0!</v>
      </c>
      <c r="L3" s="3" t="e">
        <f t="shared" si="2"/>
        <v>#DIV/0!</v>
      </c>
    </row>
    <row r="4" spans="3:12" x14ac:dyDescent="0.25">
      <c r="C4" t="s">
        <v>571</v>
      </c>
      <c r="D4" t="s">
        <v>8</v>
      </c>
      <c r="E4" t="s">
        <v>572</v>
      </c>
      <c r="F4" s="21">
        <v>1840</v>
      </c>
      <c r="G4" s="22">
        <v>43558</v>
      </c>
      <c r="H4" s="29">
        <f>VLOOKUP($G4,'Tipo de Cambio BCE'!$C$8:$D$261,2,FALSE)</f>
        <v>6.3014000000000001</v>
      </c>
      <c r="I4" s="7">
        <f t="shared" si="0"/>
        <v>6.1528172546396922</v>
      </c>
      <c r="J4">
        <v>299.05</v>
      </c>
      <c r="K4" s="3">
        <f t="shared" si="1"/>
        <v>291.99860348493985</v>
      </c>
      <c r="L4" s="3">
        <f t="shared" si="2"/>
        <v>7.0513965150601621</v>
      </c>
    </row>
    <row r="5" spans="3:12" x14ac:dyDescent="0.25">
      <c r="C5" t="s">
        <v>573</v>
      </c>
      <c r="D5" t="s">
        <v>8</v>
      </c>
      <c r="E5" t="s">
        <v>574</v>
      </c>
      <c r="F5" s="21">
        <v>1840</v>
      </c>
      <c r="G5" s="22">
        <v>43550</v>
      </c>
      <c r="H5" s="29">
        <f>VLOOKUP($G5,'Tipo de Cambio BCE'!$C$8:$D$261,2,FALSE)</f>
        <v>6.2404000000000002</v>
      </c>
      <c r="I5" s="7">
        <f t="shared" si="0"/>
        <v>6.2944718117131915</v>
      </c>
      <c r="J5">
        <v>292.32</v>
      </c>
      <c r="K5" s="3">
        <f t="shared" si="1"/>
        <v>294.85289404525349</v>
      </c>
      <c r="L5" s="3">
        <f t="shared" si="2"/>
        <v>-2.5328940452534994</v>
      </c>
    </row>
    <row r="6" spans="3:12" x14ac:dyDescent="0.25">
      <c r="C6" t="s">
        <v>575</v>
      </c>
      <c r="D6" t="s">
        <v>8</v>
      </c>
      <c r="E6" t="s">
        <v>576</v>
      </c>
      <c r="F6" s="21">
        <v>1840</v>
      </c>
      <c r="G6" s="22">
        <v>43626</v>
      </c>
      <c r="H6" s="29">
        <f>VLOOKUP($G6,'Tipo de Cambio BCE'!$C$8:$D$261,2,FALSE)</f>
        <v>6.5510999999999999</v>
      </c>
      <c r="I6" s="7">
        <f t="shared" si="0"/>
        <v>6.8350668647845474</v>
      </c>
      <c r="J6">
        <v>269.2</v>
      </c>
      <c r="K6" s="3">
        <f t="shared" si="1"/>
        <v>280.86886171787944</v>
      </c>
      <c r="L6" s="3">
        <f t="shared" si="2"/>
        <v>-11.668861717879452</v>
      </c>
    </row>
    <row r="7" spans="3:12" x14ac:dyDescent="0.25">
      <c r="C7" t="s">
        <v>577</v>
      </c>
      <c r="D7" t="s">
        <v>8</v>
      </c>
      <c r="E7" t="s">
        <v>578</v>
      </c>
      <c r="F7" s="21">
        <v>1840</v>
      </c>
      <c r="G7" s="22">
        <v>43551</v>
      </c>
      <c r="H7" s="29">
        <f>VLOOKUP($G7,'Tipo de Cambio BCE'!$C$8:$D$261,2,FALSE)</f>
        <v>6.2320000000000002</v>
      </c>
      <c r="I7" s="7">
        <f t="shared" si="0"/>
        <v>6.1678734245105931</v>
      </c>
      <c r="J7">
        <v>298.32</v>
      </c>
      <c r="K7" s="3">
        <f t="shared" si="1"/>
        <v>295.25032092426187</v>
      </c>
      <c r="L7" s="3">
        <f t="shared" si="2"/>
        <v>3.0696790757381223</v>
      </c>
    </row>
    <row r="8" spans="3:12" x14ac:dyDescent="0.25">
      <c r="C8" t="s">
        <v>579</v>
      </c>
      <c r="D8" t="s">
        <v>8</v>
      </c>
      <c r="E8" t="s">
        <v>580</v>
      </c>
      <c r="F8" s="21">
        <v>1840</v>
      </c>
      <c r="G8" s="22">
        <v>43551</v>
      </c>
      <c r="H8" s="29">
        <f>VLOOKUP($G8,'Tipo de Cambio BCE'!$C$8:$D$261,2,FALSE)</f>
        <v>6.2320000000000002</v>
      </c>
      <c r="I8" s="7">
        <f t="shared" si="0"/>
        <v>6.1911170928667563</v>
      </c>
      <c r="J8">
        <v>297.2</v>
      </c>
      <c r="K8" s="3">
        <f t="shared" si="1"/>
        <v>295.25032092426187</v>
      </c>
      <c r="L8" s="3">
        <f t="shared" si="2"/>
        <v>1.9496790757381177</v>
      </c>
    </row>
    <row r="9" spans="3:12" x14ac:dyDescent="0.25">
      <c r="C9" t="s">
        <v>581</v>
      </c>
      <c r="D9" t="s">
        <v>8</v>
      </c>
      <c r="E9" t="s">
        <v>582</v>
      </c>
      <c r="F9" s="21">
        <v>1840</v>
      </c>
      <c r="G9" s="22">
        <v>43572</v>
      </c>
      <c r="H9" s="29">
        <f>VLOOKUP($G9,'Tipo de Cambio BCE'!$C$8:$D$261,2,FALSE)</f>
        <v>6.4966999999999997</v>
      </c>
      <c r="I9" s="7">
        <f t="shared" si="0"/>
        <v>6.3020173305476588</v>
      </c>
      <c r="J9">
        <v>291.97000000000003</v>
      </c>
      <c r="K9" s="3">
        <f t="shared" si="1"/>
        <v>283.22071205381195</v>
      </c>
      <c r="L9" s="3">
        <f t="shared" si="2"/>
        <v>8.7492879461880761</v>
      </c>
    </row>
    <row r="10" spans="3:12" x14ac:dyDescent="0.25">
      <c r="C10" t="s">
        <v>583</v>
      </c>
      <c r="D10" t="s">
        <v>8</v>
      </c>
      <c r="E10" t="s">
        <v>584</v>
      </c>
      <c r="F10" s="21">
        <v>1840</v>
      </c>
      <c r="G10" s="22">
        <v>43626</v>
      </c>
      <c r="H10" s="29">
        <f>VLOOKUP($G10,'Tipo de Cambio BCE'!$C$8:$D$261,2,FALSE)</f>
        <v>6.5510999999999999</v>
      </c>
      <c r="I10" s="7">
        <f t="shared" si="0"/>
        <v>6.7941806365851862</v>
      </c>
      <c r="J10">
        <v>270.82</v>
      </c>
      <c r="K10" s="3">
        <f t="shared" si="1"/>
        <v>280.86886171787944</v>
      </c>
      <c r="L10" s="3">
        <f t="shared" si="2"/>
        <v>-10.048861717879447</v>
      </c>
    </row>
    <row r="11" spans="3:12" x14ac:dyDescent="0.25">
      <c r="C11" t="s">
        <v>585</v>
      </c>
      <c r="D11" t="s">
        <v>8</v>
      </c>
      <c r="E11" t="s">
        <v>586</v>
      </c>
      <c r="F11" s="21">
        <v>1840</v>
      </c>
      <c r="G11" s="22">
        <v>43635</v>
      </c>
      <c r="H11" s="29">
        <f>VLOOKUP($G11,'Tipo de Cambio BCE'!$C$8:$D$261,2,FALSE)</f>
        <v>6.5617999999999999</v>
      </c>
      <c r="I11" s="7">
        <f t="shared" si="0"/>
        <v>6.7941806365851862</v>
      </c>
      <c r="J11">
        <v>270.82</v>
      </c>
      <c r="K11" s="3">
        <f t="shared" si="1"/>
        <v>280.4108628729922</v>
      </c>
      <c r="L11" s="3">
        <f t="shared" si="2"/>
        <v>-9.5908628729922043</v>
      </c>
    </row>
    <row r="12" spans="3:12" x14ac:dyDescent="0.25">
      <c r="C12" t="s">
        <v>587</v>
      </c>
      <c r="D12" t="s">
        <v>8</v>
      </c>
      <c r="E12" t="s">
        <v>588</v>
      </c>
      <c r="F12" s="21">
        <v>1840</v>
      </c>
      <c r="G12" s="22">
        <v>43550</v>
      </c>
      <c r="H12" s="29">
        <f>VLOOKUP($G12,'Tipo de Cambio BCE'!$C$8:$D$261,2,FALSE)</f>
        <v>6.2404000000000002</v>
      </c>
      <c r="I12" s="7">
        <f t="shared" si="0"/>
        <v>6.1678734245105931</v>
      </c>
      <c r="J12">
        <v>298.32</v>
      </c>
      <c r="K12" s="3">
        <f t="shared" si="1"/>
        <v>294.85289404525349</v>
      </c>
      <c r="L12" s="3">
        <f t="shared" si="2"/>
        <v>3.4671059547465006</v>
      </c>
    </row>
    <row r="13" spans="3:12" x14ac:dyDescent="0.25">
      <c r="C13" t="s">
        <v>589</v>
      </c>
      <c r="D13" t="s">
        <v>8</v>
      </c>
      <c r="E13" t="s">
        <v>590</v>
      </c>
      <c r="F13" s="21">
        <v>1840</v>
      </c>
      <c r="G13" s="22">
        <v>43564</v>
      </c>
      <c r="H13" s="29">
        <f>VLOOKUP($G13,'Tipo de Cambio BCE'!$C$8:$D$261,2,FALSE)</f>
        <v>6.4055999999999997</v>
      </c>
      <c r="I13" s="7">
        <f t="shared" si="0"/>
        <v>6.1678734245105931</v>
      </c>
      <c r="J13">
        <v>298.32</v>
      </c>
      <c r="K13" s="3">
        <f t="shared" si="1"/>
        <v>287.24865742475333</v>
      </c>
      <c r="L13" s="3">
        <f t="shared" si="2"/>
        <v>11.071342575246661</v>
      </c>
    </row>
    <row r="14" spans="3:12" x14ac:dyDescent="0.25">
      <c r="C14" t="s">
        <v>591</v>
      </c>
      <c r="D14" t="s">
        <v>8</v>
      </c>
      <c r="E14" t="s">
        <v>592</v>
      </c>
      <c r="F14" s="21">
        <v>1840</v>
      </c>
      <c r="G14" s="22">
        <v>43558</v>
      </c>
      <c r="H14" s="29">
        <f>VLOOKUP($G14,'Tipo de Cambio BCE'!$C$8:$D$261,2,FALSE)</f>
        <v>6.3014000000000001</v>
      </c>
      <c r="I14" s="7">
        <f t="shared" si="0"/>
        <v>6.1678734245105931</v>
      </c>
      <c r="J14">
        <v>298.32</v>
      </c>
      <c r="K14" s="3">
        <f t="shared" si="1"/>
        <v>291.99860348493985</v>
      </c>
      <c r="L14" s="3">
        <f t="shared" si="2"/>
        <v>6.3213965150601439</v>
      </c>
    </row>
    <row r="15" spans="3:12" x14ac:dyDescent="0.25">
      <c r="C15" t="s">
        <v>593</v>
      </c>
      <c r="D15" t="s">
        <v>8</v>
      </c>
      <c r="E15" t="s">
        <v>594</v>
      </c>
      <c r="F15" s="21">
        <v>1840</v>
      </c>
      <c r="G15" s="22">
        <v>43573</v>
      </c>
      <c r="H15" s="29">
        <f>VLOOKUP($G15,'Tipo de Cambio BCE'!$C$8:$D$261,2,FALSE)</f>
        <v>6.5486000000000004</v>
      </c>
      <c r="I15" s="7">
        <f t="shared" si="0"/>
        <v>6.3339070567986226</v>
      </c>
      <c r="J15">
        <v>290.5</v>
      </c>
      <c r="K15" s="3">
        <f t="shared" si="1"/>
        <v>280.97608649176919</v>
      </c>
      <c r="L15" s="3">
        <f t="shared" si="2"/>
        <v>9.5239135082308053</v>
      </c>
    </row>
    <row r="16" spans="3:12" x14ac:dyDescent="0.25">
      <c r="C16" t="s">
        <v>595</v>
      </c>
      <c r="D16" t="s">
        <v>8</v>
      </c>
      <c r="E16" t="s">
        <v>596</v>
      </c>
      <c r="F16" s="21">
        <v>1840</v>
      </c>
      <c r="G16" s="22">
        <v>43551</v>
      </c>
      <c r="H16" s="29">
        <f>VLOOKUP($G16,'Tipo de Cambio BCE'!$C$8:$D$261,2,FALSE)</f>
        <v>6.2320000000000002</v>
      </c>
      <c r="I16" s="7">
        <f t="shared" si="0"/>
        <v>6.1678734245105931</v>
      </c>
      <c r="J16">
        <v>298.32</v>
      </c>
      <c r="K16" s="3">
        <f t="shared" si="1"/>
        <v>295.25032092426187</v>
      </c>
      <c r="L16" s="3">
        <f t="shared" si="2"/>
        <v>3.0696790757381223</v>
      </c>
    </row>
    <row r="17" spans="3:12" x14ac:dyDescent="0.25">
      <c r="C17" t="s">
        <v>597</v>
      </c>
      <c r="D17" t="s">
        <v>8</v>
      </c>
      <c r="E17" t="s">
        <v>598</v>
      </c>
      <c r="F17" s="21">
        <v>1840</v>
      </c>
      <c r="G17" s="22">
        <v>43551</v>
      </c>
      <c r="H17" s="29">
        <f>VLOOKUP($G17,'Tipo de Cambio BCE'!$C$8:$D$261,2,FALSE)</f>
        <v>6.2320000000000002</v>
      </c>
      <c r="I17" s="7">
        <f t="shared" si="0"/>
        <v>6.1678734245105931</v>
      </c>
      <c r="J17">
        <v>298.32</v>
      </c>
      <c r="K17" s="3">
        <f t="shared" si="1"/>
        <v>295.25032092426187</v>
      </c>
      <c r="L17" s="3">
        <f t="shared" si="2"/>
        <v>3.0696790757381223</v>
      </c>
    </row>
    <row r="18" spans="3:12" x14ac:dyDescent="0.25">
      <c r="C18" t="s">
        <v>599</v>
      </c>
      <c r="D18" t="s">
        <v>8</v>
      </c>
      <c r="E18" t="s">
        <v>600</v>
      </c>
      <c r="F18" s="21">
        <v>1840</v>
      </c>
      <c r="G18" s="22">
        <v>43558</v>
      </c>
      <c r="H18" s="29">
        <f>VLOOKUP($G18,'Tipo de Cambio BCE'!$C$8:$D$261,2,FALSE)</f>
        <v>6.3014000000000001</v>
      </c>
      <c r="I18" s="7">
        <f t="shared" si="0"/>
        <v>6.2145366117265608</v>
      </c>
      <c r="J18">
        <v>296.08</v>
      </c>
      <c r="K18" s="3">
        <f t="shared" si="1"/>
        <v>291.99860348493985</v>
      </c>
      <c r="L18" s="3">
        <f t="shared" si="2"/>
        <v>4.0813965150601348</v>
      </c>
    </row>
    <row r="19" spans="3:12" x14ac:dyDescent="0.25">
      <c r="C19" t="s">
        <v>601</v>
      </c>
      <c r="D19" t="s">
        <v>172</v>
      </c>
      <c r="E19" t="s">
        <v>602</v>
      </c>
      <c r="F19" s="21">
        <v>1840</v>
      </c>
      <c r="G19" s="22">
        <v>43606</v>
      </c>
      <c r="H19" s="29">
        <f>VLOOKUP($G19,'Tipo de Cambio BCE'!$C$8:$D$261,2,FALSE)</f>
        <v>6.7484999999999999</v>
      </c>
      <c r="I19" s="7">
        <f t="shared" si="0"/>
        <v>6.9544183233804526</v>
      </c>
      <c r="J19">
        <v>264.58</v>
      </c>
      <c r="K19" s="3">
        <f t="shared" si="1"/>
        <v>272.6531821886345</v>
      </c>
      <c r="L19" s="3">
        <f t="shared" si="2"/>
        <v>-8.0731821886345188</v>
      </c>
    </row>
    <row r="20" spans="3:12" x14ac:dyDescent="0.25">
      <c r="C20" t="s">
        <v>603</v>
      </c>
      <c r="D20" t="s">
        <v>8</v>
      </c>
      <c r="E20" t="s">
        <v>604</v>
      </c>
      <c r="F20" s="21">
        <v>1840</v>
      </c>
      <c r="G20" s="22">
        <v>43602</v>
      </c>
      <c r="H20" s="29">
        <f>VLOOKUP($G20,'Tipo de Cambio BCE'!$C$8:$D$261,2,FALSE)</f>
        <v>6.7659000000000002</v>
      </c>
      <c r="I20" s="7">
        <f t="shared" si="0"/>
        <v>6.7177802117561161</v>
      </c>
      <c r="J20">
        <v>273.89999999999998</v>
      </c>
      <c r="K20" s="3">
        <f t="shared" si="1"/>
        <v>271.95199456096009</v>
      </c>
      <c r="L20" s="3">
        <f t="shared" si="2"/>
        <v>1.9480054390398891</v>
      </c>
    </row>
    <row r="21" spans="3:12" x14ac:dyDescent="0.25">
      <c r="C21" t="s">
        <v>605</v>
      </c>
      <c r="D21" t="s">
        <v>8</v>
      </c>
      <c r="E21" t="s">
        <v>606</v>
      </c>
      <c r="F21" s="21">
        <v>1840</v>
      </c>
      <c r="G21" s="22">
        <v>43581</v>
      </c>
      <c r="H21" s="29">
        <f>VLOOKUP($G21,'Tipo de Cambio BCE'!$C$8:$D$261,2,FALSE)</f>
        <v>6.6242000000000001</v>
      </c>
      <c r="I21" s="7">
        <f t="shared" si="0"/>
        <v>6.3339070567986226</v>
      </c>
      <c r="J21">
        <v>290.5</v>
      </c>
      <c r="K21" s="3">
        <f t="shared" si="1"/>
        <v>277.76939102080252</v>
      </c>
      <c r="L21" s="3">
        <f t="shared" si="2"/>
        <v>12.730608979197484</v>
      </c>
    </row>
    <row r="22" spans="3:12" x14ac:dyDescent="0.25">
      <c r="C22" t="s">
        <v>607</v>
      </c>
      <c r="D22" t="s">
        <v>8</v>
      </c>
      <c r="E22" t="s">
        <v>608</v>
      </c>
      <c r="F22" s="21">
        <v>1840</v>
      </c>
      <c r="G22" s="22">
        <v>43602</v>
      </c>
      <c r="H22" s="29">
        <f>VLOOKUP($G22,'Tipo de Cambio BCE'!$C$8:$D$261,2,FALSE)</f>
        <v>6.7659000000000002</v>
      </c>
      <c r="I22" s="7">
        <f t="shared" si="0"/>
        <v>6.7177802117561161</v>
      </c>
      <c r="J22">
        <v>273.89999999999998</v>
      </c>
      <c r="K22" s="3">
        <f t="shared" si="1"/>
        <v>271.95199456096009</v>
      </c>
      <c r="L22" s="3">
        <f t="shared" si="2"/>
        <v>1.9480054390398891</v>
      </c>
    </row>
    <row r="23" spans="3:12" x14ac:dyDescent="0.25">
      <c r="C23" t="s">
        <v>609</v>
      </c>
      <c r="D23" t="s">
        <v>610</v>
      </c>
      <c r="E23" t="s">
        <v>611</v>
      </c>
      <c r="F23" s="21">
        <v>1840</v>
      </c>
      <c r="G23" s="22">
        <v>43602</v>
      </c>
      <c r="H23" s="29">
        <f>VLOOKUP($G23,'Tipo de Cambio BCE'!$C$8:$D$261,2,FALSE)</f>
        <v>6.7659000000000002</v>
      </c>
      <c r="I23" s="7">
        <f t="shared" si="0"/>
        <v>6.7177802117561161</v>
      </c>
      <c r="J23">
        <v>273.89999999999998</v>
      </c>
      <c r="K23" s="3">
        <f t="shared" si="1"/>
        <v>271.95199456096009</v>
      </c>
      <c r="L23" s="3">
        <f t="shared" si="2"/>
        <v>1.9480054390398891</v>
      </c>
    </row>
    <row r="24" spans="3:12" x14ac:dyDescent="0.25">
      <c r="C24" t="s">
        <v>612</v>
      </c>
      <c r="D24" t="s">
        <v>8</v>
      </c>
      <c r="E24" t="s">
        <v>613</v>
      </c>
      <c r="F24" s="21">
        <v>1840</v>
      </c>
      <c r="G24" s="22">
        <v>43606</v>
      </c>
      <c r="H24" s="29">
        <f>VLOOKUP($G24,'Tipo de Cambio BCE'!$C$8:$D$261,2,FALSE)</f>
        <v>6.7484999999999999</v>
      </c>
      <c r="I24" s="7">
        <f t="shared" si="0"/>
        <v>6.9544183233804526</v>
      </c>
      <c r="J24">
        <v>264.58</v>
      </c>
      <c r="K24" s="3">
        <f t="shared" si="1"/>
        <v>272.6531821886345</v>
      </c>
      <c r="L24" s="3">
        <f t="shared" si="2"/>
        <v>-8.0731821886345188</v>
      </c>
    </row>
    <row r="25" spans="3:12" x14ac:dyDescent="0.25">
      <c r="C25" t="s">
        <v>614</v>
      </c>
      <c r="D25" t="s">
        <v>8</v>
      </c>
      <c r="E25" t="s">
        <v>615</v>
      </c>
      <c r="F25" s="21">
        <v>1840</v>
      </c>
      <c r="G25" s="22">
        <v>43558</v>
      </c>
      <c r="H25" s="29">
        <f>VLOOKUP($G25,'Tipo de Cambio BCE'!$C$8:$D$261,2,FALSE)</f>
        <v>6.3014000000000001</v>
      </c>
      <c r="I25" s="7">
        <f t="shared" si="0"/>
        <v>6.1528172546396922</v>
      </c>
      <c r="J25">
        <v>299.05</v>
      </c>
      <c r="K25" s="3">
        <f t="shared" si="1"/>
        <v>291.99860348493985</v>
      </c>
      <c r="L25" s="3">
        <f t="shared" si="2"/>
        <v>7.0513965150601621</v>
      </c>
    </row>
    <row r="26" spans="3:12" x14ac:dyDescent="0.25">
      <c r="C26" t="s">
        <v>616</v>
      </c>
      <c r="D26" t="s">
        <v>8</v>
      </c>
      <c r="E26" t="s">
        <v>617</v>
      </c>
      <c r="F26" s="21">
        <v>1840</v>
      </c>
      <c r="G26" s="22">
        <v>43585</v>
      </c>
      <c r="H26" s="29">
        <f>VLOOKUP($G26,'Tipo de Cambio BCE'!$C$8:$D$261,2,FALSE)</f>
        <v>6.6913</v>
      </c>
      <c r="I26" s="7">
        <f t="shared" si="0"/>
        <v>6.4060160846708207</v>
      </c>
      <c r="J26">
        <v>287.23</v>
      </c>
      <c r="K26" s="3">
        <f t="shared" si="1"/>
        <v>274.98393436253048</v>
      </c>
      <c r="L26" s="3">
        <f t="shared" si="2"/>
        <v>12.246065637469542</v>
      </c>
    </row>
    <row r="27" spans="3:12" x14ac:dyDescent="0.25">
      <c r="C27" t="s">
        <v>618</v>
      </c>
      <c r="D27" t="s">
        <v>8</v>
      </c>
      <c r="E27" t="s">
        <v>619</v>
      </c>
      <c r="F27" s="21">
        <v>1840</v>
      </c>
      <c r="G27" s="22">
        <v>43581</v>
      </c>
      <c r="H27" s="29">
        <f>VLOOKUP($G27,'Tipo de Cambio BCE'!$C$8:$D$261,2,FALSE)</f>
        <v>6.6242000000000001</v>
      </c>
      <c r="I27" s="7">
        <f t="shared" si="0"/>
        <v>6.3339070567986226</v>
      </c>
      <c r="J27">
        <v>290.5</v>
      </c>
      <c r="K27" s="3">
        <f t="shared" si="1"/>
        <v>277.76939102080252</v>
      </c>
      <c r="L27" s="3">
        <f t="shared" si="2"/>
        <v>12.730608979197484</v>
      </c>
    </row>
    <row r="28" spans="3:12" x14ac:dyDescent="0.25">
      <c r="C28" t="s">
        <v>620</v>
      </c>
      <c r="D28" t="s">
        <v>467</v>
      </c>
      <c r="E28" t="s">
        <v>625</v>
      </c>
      <c r="F28" s="21">
        <v>1840</v>
      </c>
      <c r="G28" s="22">
        <v>43585</v>
      </c>
      <c r="H28" s="29">
        <f>VLOOKUP($G28,'Tipo de Cambio BCE'!$C$8:$D$261,2,FALSE)</f>
        <v>6.6913</v>
      </c>
      <c r="I28" s="7">
        <f t="shared" si="0"/>
        <v>6.556676050315362</v>
      </c>
      <c r="J28">
        <v>280.63</v>
      </c>
      <c r="K28" s="3">
        <f t="shared" si="1"/>
        <v>274.98393436253048</v>
      </c>
      <c r="L28" s="3">
        <f t="shared" si="2"/>
        <v>5.6460656374695191</v>
      </c>
    </row>
    <row r="29" spans="3:12" x14ac:dyDescent="0.25">
      <c r="C29" t="s">
        <v>621</v>
      </c>
      <c r="D29" t="s">
        <v>8</v>
      </c>
      <c r="E29" t="s">
        <v>622</v>
      </c>
      <c r="F29" s="21">
        <v>1840</v>
      </c>
      <c r="G29" s="22">
        <v>43585</v>
      </c>
      <c r="H29" s="29">
        <f>VLOOKUP($G29,'Tipo de Cambio BCE'!$C$8:$D$261,2,FALSE)</f>
        <v>6.6913</v>
      </c>
      <c r="I29" s="7">
        <f t="shared" si="0"/>
        <v>6.4525178846963103</v>
      </c>
      <c r="J29">
        <v>285.16000000000003</v>
      </c>
      <c r="K29" s="3">
        <f t="shared" si="1"/>
        <v>274.98393436253048</v>
      </c>
      <c r="L29" s="3">
        <f t="shared" si="2"/>
        <v>10.176065637469549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009CF-0824-4E43-A8C8-E60EDD55DE06}">
  <dimension ref="C1:L20"/>
  <sheetViews>
    <sheetView workbookViewId="0">
      <selection activeCell="C2" sqref="C2:L2"/>
    </sheetView>
  </sheetViews>
  <sheetFormatPr baseColWidth="10" defaultRowHeight="15" x14ac:dyDescent="0.25"/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x14ac:dyDescent="0.25">
      <c r="C2" s="23" t="s">
        <v>528</v>
      </c>
      <c r="D2" s="23" t="s">
        <v>8</v>
      </c>
      <c r="E2" s="23" t="s">
        <v>529</v>
      </c>
      <c r="F2" s="21">
        <v>1840</v>
      </c>
      <c r="G2" s="22">
        <v>43518</v>
      </c>
      <c r="H2" s="6">
        <f>VLOOKUP($G2,'Tipo de Cambio BCE'!$C$8:$D$172,2,FALSE)</f>
        <v>6.0377999999999998</v>
      </c>
      <c r="I2" s="7">
        <f t="shared" ref="I2:I20" si="0">+F2/J2</f>
        <v>5.9622176857522433</v>
      </c>
      <c r="J2">
        <v>308.61</v>
      </c>
      <c r="K2" s="3">
        <f t="shared" ref="K2:K20" si="1">+F2/H2</f>
        <v>304.74676206565306</v>
      </c>
      <c r="L2" s="3">
        <f t="shared" ref="L2:L20" si="2">+J2-K2</f>
        <v>3.8632379343469552</v>
      </c>
    </row>
    <row r="3" spans="3:12" x14ac:dyDescent="0.25">
      <c r="C3" t="s">
        <v>530</v>
      </c>
      <c r="D3" t="s">
        <v>8</v>
      </c>
      <c r="E3" t="s">
        <v>531</v>
      </c>
      <c r="F3" s="21">
        <v>1840</v>
      </c>
      <c r="G3" s="22">
        <v>43572</v>
      </c>
      <c r="H3" s="6" t="e">
        <f>VLOOKUP($G3,'Tipo de Cambio BCE'!$C$8:$D$172,2,FALSE)</f>
        <v>#N/A</v>
      </c>
      <c r="I3" s="7">
        <f t="shared" si="0"/>
        <v>5.9622176857522433</v>
      </c>
      <c r="J3">
        <v>308.61</v>
      </c>
      <c r="K3" s="3" t="e">
        <f t="shared" si="1"/>
        <v>#N/A</v>
      </c>
      <c r="L3" s="3" t="e">
        <f t="shared" si="2"/>
        <v>#N/A</v>
      </c>
    </row>
    <row r="4" spans="3:12" x14ac:dyDescent="0.25">
      <c r="C4" t="s">
        <v>532</v>
      </c>
      <c r="E4" t="s">
        <v>533</v>
      </c>
      <c r="F4" s="21">
        <v>1840</v>
      </c>
      <c r="G4" s="22">
        <v>43530</v>
      </c>
      <c r="H4" s="6">
        <f>VLOOKUP($G4,'Tipo de Cambio BCE'!$C$8:$D$172,2,FALSE)</f>
        <v>6.1246999999999998</v>
      </c>
      <c r="I4" s="7">
        <f t="shared" si="0"/>
        <v>6.0179885527391663</v>
      </c>
      <c r="J4">
        <v>305.75</v>
      </c>
      <c r="K4" s="3">
        <f t="shared" si="1"/>
        <v>300.42287785524189</v>
      </c>
      <c r="L4" s="3">
        <f t="shared" si="2"/>
        <v>5.327122144758107</v>
      </c>
    </row>
    <row r="5" spans="3:12" x14ac:dyDescent="0.25">
      <c r="C5" t="s">
        <v>534</v>
      </c>
      <c r="D5" t="s">
        <v>8</v>
      </c>
      <c r="E5" t="s">
        <v>535</v>
      </c>
      <c r="F5" s="21">
        <v>1840</v>
      </c>
      <c r="G5" s="22">
        <v>43523</v>
      </c>
      <c r="H5" s="6">
        <f>VLOOKUP($G5,'Tipo de Cambio BCE'!$C$8:$D$172,2,FALSE)</f>
        <v>6.0256999999999996</v>
      </c>
      <c r="I5" s="7">
        <f t="shared" si="0"/>
        <v>5.9993478969677208</v>
      </c>
      <c r="J5">
        <v>306.7</v>
      </c>
      <c r="K5" s="3">
        <f t="shared" si="1"/>
        <v>305.35871351046353</v>
      </c>
      <c r="L5" s="3">
        <f t="shared" si="2"/>
        <v>1.3412864895364578</v>
      </c>
    </row>
    <row r="6" spans="3:12" x14ac:dyDescent="0.25">
      <c r="C6" t="s">
        <v>536</v>
      </c>
      <c r="D6" t="s">
        <v>8</v>
      </c>
      <c r="E6" t="s">
        <v>537</v>
      </c>
      <c r="F6" s="21">
        <v>1840</v>
      </c>
      <c r="G6" t="s">
        <v>538</v>
      </c>
      <c r="H6" s="6" t="e">
        <f>VLOOKUP($G6,'Tipo de Cambio BCE'!$C$8:$D$172,2,FALSE)</f>
        <v>#N/A</v>
      </c>
      <c r="I6" s="7">
        <f t="shared" si="0"/>
        <v>6.3888888888888893</v>
      </c>
      <c r="J6">
        <v>288</v>
      </c>
      <c r="K6" s="3" t="e">
        <f t="shared" si="1"/>
        <v>#N/A</v>
      </c>
      <c r="L6" s="3" t="e">
        <f t="shared" si="2"/>
        <v>#N/A</v>
      </c>
    </row>
    <row r="7" spans="3:12" x14ac:dyDescent="0.25">
      <c r="C7" t="s">
        <v>539</v>
      </c>
      <c r="D7" t="s">
        <v>8</v>
      </c>
      <c r="E7" t="s">
        <v>540</v>
      </c>
      <c r="F7" s="21">
        <v>1840</v>
      </c>
      <c r="G7" s="22">
        <v>43585</v>
      </c>
      <c r="H7" s="6" t="e">
        <f>VLOOKUP($G7,'Tipo de Cambio BCE'!$C$8:$D$172,2,FALSE)</f>
        <v>#N/A</v>
      </c>
      <c r="I7" s="7">
        <f t="shared" si="0"/>
        <v>6.5636927906396041</v>
      </c>
      <c r="J7">
        <v>280.33</v>
      </c>
      <c r="K7" s="3" t="e">
        <f t="shared" si="1"/>
        <v>#N/A</v>
      </c>
      <c r="L7" s="3" t="e">
        <f t="shared" si="2"/>
        <v>#N/A</v>
      </c>
    </row>
    <row r="8" spans="3:12" x14ac:dyDescent="0.25">
      <c r="C8" t="s">
        <v>541</v>
      </c>
      <c r="D8" t="s">
        <v>8</v>
      </c>
      <c r="E8" t="s">
        <v>542</v>
      </c>
      <c r="F8" s="21">
        <v>1840</v>
      </c>
      <c r="G8" s="22">
        <v>43545</v>
      </c>
      <c r="H8" s="6">
        <f>VLOOKUP($G8,'Tipo de Cambio BCE'!$C$8:$D$172,2,FALSE)</f>
        <v>6.2160000000000002</v>
      </c>
      <c r="I8" s="7">
        <f t="shared" si="0"/>
        <v>5.9993478969677208</v>
      </c>
      <c r="J8">
        <v>306.7</v>
      </c>
      <c r="K8" s="3">
        <f t="shared" si="1"/>
        <v>296.01029601029597</v>
      </c>
      <c r="L8" s="3">
        <f t="shared" si="2"/>
        <v>10.689703989704014</v>
      </c>
    </row>
    <row r="9" spans="3:12" x14ac:dyDescent="0.25">
      <c r="C9" t="s">
        <v>543</v>
      </c>
      <c r="D9" t="s">
        <v>8</v>
      </c>
      <c r="E9" t="s">
        <v>544</v>
      </c>
      <c r="F9" s="21">
        <v>1840</v>
      </c>
      <c r="G9" s="22">
        <v>43545</v>
      </c>
      <c r="H9" s="6">
        <f>VLOOKUP($G9,'Tipo de Cambio BCE'!$C$8:$D$172,2,FALSE)</f>
        <v>6.2160000000000002</v>
      </c>
      <c r="I9" s="7">
        <f t="shared" si="0"/>
        <v>5.9993478969677208</v>
      </c>
      <c r="J9">
        <v>306.7</v>
      </c>
      <c r="K9" s="3">
        <f t="shared" si="1"/>
        <v>296.01029601029597</v>
      </c>
      <c r="L9" s="3">
        <f t="shared" si="2"/>
        <v>10.689703989704014</v>
      </c>
    </row>
    <row r="10" spans="3:12" x14ac:dyDescent="0.25">
      <c r="C10" t="s">
        <v>545</v>
      </c>
      <c r="D10" t="s">
        <v>8</v>
      </c>
      <c r="E10" t="s">
        <v>546</v>
      </c>
      <c r="F10" s="21">
        <v>1840</v>
      </c>
      <c r="G10" s="22">
        <v>43545</v>
      </c>
      <c r="H10" s="6">
        <f>VLOOKUP($G10,'Tipo de Cambio BCE'!$C$8:$D$172,2,FALSE)</f>
        <v>6.2160000000000002</v>
      </c>
      <c r="I10" s="7">
        <f t="shared" si="0"/>
        <v>5.9993478969677208</v>
      </c>
      <c r="J10">
        <v>306.7</v>
      </c>
      <c r="K10" s="3">
        <f t="shared" si="1"/>
        <v>296.01029601029597</v>
      </c>
      <c r="L10" s="3">
        <f t="shared" si="2"/>
        <v>10.689703989704014</v>
      </c>
    </row>
    <row r="11" spans="3:12" x14ac:dyDescent="0.25">
      <c r="C11" t="s">
        <v>547</v>
      </c>
      <c r="D11" t="s">
        <v>8</v>
      </c>
      <c r="E11" t="s">
        <v>548</v>
      </c>
      <c r="F11" s="21">
        <v>1840</v>
      </c>
      <c r="G11" s="22">
        <v>43530</v>
      </c>
      <c r="H11" s="6">
        <f>VLOOKUP($G11,'Tipo de Cambio BCE'!$C$8:$D$172,2,FALSE)</f>
        <v>6.1246999999999998</v>
      </c>
      <c r="I11" s="7">
        <f t="shared" si="0"/>
        <v>5.9993478969677208</v>
      </c>
      <c r="J11">
        <v>306.7</v>
      </c>
      <c r="K11" s="3">
        <f t="shared" si="1"/>
        <v>300.42287785524189</v>
      </c>
      <c r="L11" s="3">
        <f t="shared" si="2"/>
        <v>6.2771221447580956</v>
      </c>
    </row>
    <row r="12" spans="3:12" x14ac:dyDescent="0.25">
      <c r="C12" t="s">
        <v>549</v>
      </c>
      <c r="D12" t="s">
        <v>8</v>
      </c>
      <c r="E12" t="s">
        <v>550</v>
      </c>
      <c r="F12" s="21">
        <v>1840</v>
      </c>
      <c r="G12" s="22">
        <v>43543</v>
      </c>
      <c r="H12" s="6">
        <f>VLOOKUP($G12,'Tipo de Cambio BCE'!$C$8:$D$172,2,FALSE)</f>
        <v>6.2191000000000001</v>
      </c>
      <c r="I12" s="7">
        <f t="shared" si="0"/>
        <v>5.9993478969677208</v>
      </c>
      <c r="J12">
        <v>306.7</v>
      </c>
      <c r="K12" s="3">
        <f t="shared" si="1"/>
        <v>295.86274541332347</v>
      </c>
      <c r="L12" s="3">
        <f t="shared" si="2"/>
        <v>10.837254586676522</v>
      </c>
    </row>
    <row r="13" spans="3:12" x14ac:dyDescent="0.25">
      <c r="C13" t="s">
        <v>551</v>
      </c>
      <c r="D13" t="s">
        <v>8</v>
      </c>
      <c r="E13" t="s">
        <v>552</v>
      </c>
      <c r="F13" s="21">
        <v>1840</v>
      </c>
      <c r="G13" s="22">
        <v>43529</v>
      </c>
      <c r="H13" s="6">
        <f>VLOOKUP($G13,'Tipo de Cambio BCE'!$C$8:$D$172,2,FALSE)</f>
        <v>6.1029</v>
      </c>
      <c r="I13" s="7">
        <f t="shared" si="0"/>
        <v>5.9993478969677208</v>
      </c>
      <c r="J13">
        <v>306.7</v>
      </c>
      <c r="K13" s="3">
        <f t="shared" si="1"/>
        <v>301.49601009356206</v>
      </c>
      <c r="L13" s="3">
        <f t="shared" si="2"/>
        <v>5.2039899064379256</v>
      </c>
    </row>
    <row r="14" spans="3:12" x14ac:dyDescent="0.25">
      <c r="C14" t="s">
        <v>553</v>
      </c>
      <c r="D14" t="s">
        <v>8</v>
      </c>
      <c r="E14" t="s">
        <v>554</v>
      </c>
      <c r="F14" s="21">
        <v>1840</v>
      </c>
      <c r="G14" s="22">
        <v>43543</v>
      </c>
      <c r="H14" s="6">
        <f>VLOOKUP($G14,'Tipo de Cambio BCE'!$C$8:$D$172,2,FALSE)</f>
        <v>6.2191000000000001</v>
      </c>
      <c r="I14" s="7">
        <f t="shared" si="0"/>
        <v>6.0870715892549958</v>
      </c>
      <c r="J14">
        <v>302.27999999999997</v>
      </c>
      <c r="K14" s="3">
        <f t="shared" si="1"/>
        <v>295.86274541332347</v>
      </c>
      <c r="L14" s="3">
        <f t="shared" si="2"/>
        <v>6.4172545866765063</v>
      </c>
    </row>
    <row r="15" spans="3:12" x14ac:dyDescent="0.25">
      <c r="C15" t="s">
        <v>555</v>
      </c>
      <c r="D15" t="s">
        <v>8</v>
      </c>
      <c r="E15" t="s">
        <v>556</v>
      </c>
      <c r="F15" s="21">
        <v>1840</v>
      </c>
      <c r="G15" s="22">
        <v>43536</v>
      </c>
      <c r="H15" s="6">
        <f>VLOOKUP($G15,'Tipo de Cambio BCE'!$C$8:$D$172,2,FALSE)</f>
        <v>6.1536</v>
      </c>
      <c r="I15" s="7">
        <f t="shared" si="0"/>
        <v>5.9993478969677208</v>
      </c>
      <c r="J15">
        <v>306.7</v>
      </c>
      <c r="K15" s="3">
        <f t="shared" si="1"/>
        <v>299.01196047841916</v>
      </c>
      <c r="L15" s="3">
        <f t="shared" si="2"/>
        <v>7.6880395215808335</v>
      </c>
    </row>
    <row r="16" spans="3:12" x14ac:dyDescent="0.25">
      <c r="C16" t="s">
        <v>557</v>
      </c>
      <c r="D16" t="s">
        <v>8</v>
      </c>
      <c r="E16" t="s">
        <v>558</v>
      </c>
      <c r="F16" s="21">
        <v>1840</v>
      </c>
      <c r="G16" s="22">
        <v>43518</v>
      </c>
      <c r="H16" s="6">
        <f>VLOOKUP($G16,'Tipo de Cambio BCE'!$C$8:$D$172,2,FALSE)</f>
        <v>6.0377999999999998</v>
      </c>
      <c r="I16" s="7">
        <f t="shared" si="0"/>
        <v>5.9993478969677208</v>
      </c>
      <c r="J16">
        <v>306.7</v>
      </c>
      <c r="K16" s="3">
        <f t="shared" si="1"/>
        <v>304.74676206565306</v>
      </c>
      <c r="L16" s="3">
        <f t="shared" si="2"/>
        <v>1.9532379343469302</v>
      </c>
    </row>
    <row r="17" spans="3:12" x14ac:dyDescent="0.25">
      <c r="C17" t="s">
        <v>559</v>
      </c>
      <c r="D17" t="s">
        <v>8</v>
      </c>
      <c r="E17" t="s">
        <v>560</v>
      </c>
      <c r="F17" s="21">
        <v>1840</v>
      </c>
      <c r="G17" s="22">
        <v>43579</v>
      </c>
      <c r="H17" s="6" t="e">
        <f>VLOOKUP($G17,'Tipo de Cambio BCE'!$C$8:$D$172,2,FALSE)</f>
        <v>#N/A</v>
      </c>
      <c r="I17" s="7">
        <f t="shared" si="0"/>
        <v>5.9993478969677208</v>
      </c>
      <c r="J17">
        <v>306.7</v>
      </c>
      <c r="K17" s="3" t="e">
        <f t="shared" si="1"/>
        <v>#N/A</v>
      </c>
      <c r="L17" s="3" t="e">
        <f t="shared" si="2"/>
        <v>#N/A</v>
      </c>
    </row>
    <row r="18" spans="3:12" x14ac:dyDescent="0.25">
      <c r="C18" t="s">
        <v>561</v>
      </c>
      <c r="D18" t="s">
        <v>8</v>
      </c>
      <c r="E18" t="s">
        <v>562</v>
      </c>
      <c r="F18" s="21">
        <v>1840</v>
      </c>
      <c r="G18" s="22">
        <v>43559</v>
      </c>
      <c r="H18" s="6" t="e">
        <f>VLOOKUP($G18,'Tipo de Cambio BCE'!$C$8:$D$172,2,FALSE)</f>
        <v>#N/A</v>
      </c>
      <c r="I18" s="7">
        <f t="shared" si="0"/>
        <v>6.0314026289048419</v>
      </c>
      <c r="J18">
        <v>305.07</v>
      </c>
      <c r="K18" s="3" t="e">
        <f t="shared" si="1"/>
        <v>#N/A</v>
      </c>
      <c r="L18" s="3" t="e">
        <f t="shared" si="2"/>
        <v>#N/A</v>
      </c>
    </row>
    <row r="19" spans="3:12" x14ac:dyDescent="0.25">
      <c r="C19" t="s">
        <v>563</v>
      </c>
      <c r="D19" t="s">
        <v>8</v>
      </c>
      <c r="E19" t="s">
        <v>564</v>
      </c>
      <c r="F19" s="21">
        <v>1840</v>
      </c>
      <c r="G19" s="22">
        <v>43536</v>
      </c>
      <c r="H19" s="6">
        <f>VLOOKUP($G19,'Tipo de Cambio BCE'!$C$8:$D$172,2,FALSE)</f>
        <v>6.1536</v>
      </c>
      <c r="I19" s="7">
        <f t="shared" si="0"/>
        <v>6.0870715892549958</v>
      </c>
      <c r="J19">
        <v>302.27999999999997</v>
      </c>
      <c r="K19" s="3">
        <f t="shared" si="1"/>
        <v>299.01196047841916</v>
      </c>
      <c r="L19" s="3">
        <f t="shared" si="2"/>
        <v>3.2680395215808176</v>
      </c>
    </row>
    <row r="20" spans="3:12" x14ac:dyDescent="0.25">
      <c r="C20" t="s">
        <v>565</v>
      </c>
      <c r="D20" t="s">
        <v>8</v>
      </c>
      <c r="E20" t="s">
        <v>566</v>
      </c>
      <c r="F20" s="21">
        <v>1840</v>
      </c>
      <c r="G20" s="22">
        <v>43585</v>
      </c>
      <c r="H20" s="6" t="e">
        <f>VLOOKUP($G20,'Tipo de Cambio BCE'!$C$8:$D$172,2,FALSE)</f>
        <v>#N/A</v>
      </c>
      <c r="I20" s="7">
        <f t="shared" si="0"/>
        <v>6.5636927906396041</v>
      </c>
      <c r="J20">
        <v>280.33</v>
      </c>
      <c r="K20" s="3" t="e">
        <f t="shared" si="1"/>
        <v>#N/A</v>
      </c>
      <c r="L20" s="3" t="e">
        <f t="shared" si="2"/>
        <v>#N/A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EE80C-3476-4797-8F83-C9B4169FCA9E}">
  <dimension ref="C1:L29"/>
  <sheetViews>
    <sheetView workbookViewId="0">
      <selection sqref="A1:XFD1"/>
    </sheetView>
  </sheetViews>
  <sheetFormatPr baseColWidth="10" defaultRowHeight="15" x14ac:dyDescent="0.25"/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x14ac:dyDescent="0.25">
      <c r="C2" s="23" t="s">
        <v>472</v>
      </c>
      <c r="D2" t="s">
        <v>8</v>
      </c>
      <c r="E2" t="s">
        <v>473</v>
      </c>
      <c r="F2" s="21">
        <v>1840</v>
      </c>
      <c r="G2" s="22">
        <v>43488</v>
      </c>
      <c r="H2" s="6">
        <f>VLOOKUP($G2,'Tipo de Cambio BCE'!$C$8:$D$172,2,FALSE)</f>
        <v>6.0340999999999996</v>
      </c>
      <c r="I2" s="7">
        <f t="shared" ref="I2:I3" si="0">+F2/J2</f>
        <v>6.1170212765957448</v>
      </c>
      <c r="J2">
        <v>300.8</v>
      </c>
      <c r="K2" s="3">
        <f t="shared" ref="K2:K29" si="1">+F2/H2</f>
        <v>304.93362721864077</v>
      </c>
      <c r="L2" s="3">
        <f t="shared" ref="L2:L3" si="2">+J2-K2</f>
        <v>-4.1336272186407541</v>
      </c>
    </row>
    <row r="3" spans="3:12" x14ac:dyDescent="0.25">
      <c r="C3" t="s">
        <v>474</v>
      </c>
      <c r="D3" t="s">
        <v>8</v>
      </c>
      <c r="E3" t="s">
        <v>475</v>
      </c>
      <c r="F3" s="21">
        <v>1840</v>
      </c>
      <c r="G3" s="22">
        <v>43481</v>
      </c>
      <c r="H3" s="6">
        <f>VLOOKUP($G3,'Tipo de Cambio BCE'!$C$8:$D$172,2,FALSE)</f>
        <v>6.1166</v>
      </c>
      <c r="I3" s="7">
        <f t="shared" si="0"/>
        <v>6.1170212765957448</v>
      </c>
      <c r="J3">
        <v>300.8</v>
      </c>
      <c r="K3" s="3">
        <f t="shared" si="1"/>
        <v>300.82071739201518</v>
      </c>
      <c r="L3" s="3">
        <f t="shared" si="2"/>
        <v>-2.0717392015171754E-2</v>
      </c>
    </row>
    <row r="4" spans="3:12" x14ac:dyDescent="0.25">
      <c r="C4" t="s">
        <v>476</v>
      </c>
      <c r="D4" t="s">
        <v>8</v>
      </c>
      <c r="E4" t="s">
        <v>477</v>
      </c>
      <c r="F4" s="21">
        <v>1840</v>
      </c>
      <c r="G4" s="22">
        <v>43488</v>
      </c>
      <c r="H4" s="6">
        <f>VLOOKUP($G4,'Tipo de Cambio BCE'!$C$8:$D$172,2,FALSE)</f>
        <v>6.0340999999999996</v>
      </c>
      <c r="I4" s="7">
        <f>+F4/J4</f>
        <v>6.1170212765957448</v>
      </c>
      <c r="J4">
        <v>300.8</v>
      </c>
      <c r="K4" s="3">
        <f t="shared" si="1"/>
        <v>304.93362721864077</v>
      </c>
      <c r="L4" s="3">
        <f>+J4-K4</f>
        <v>-4.1336272186407541</v>
      </c>
    </row>
    <row r="5" spans="3:12" x14ac:dyDescent="0.25">
      <c r="C5" t="s">
        <v>478</v>
      </c>
      <c r="E5" t="s">
        <v>479</v>
      </c>
      <c r="F5" s="21">
        <v>1840</v>
      </c>
      <c r="G5" s="22">
        <v>43488</v>
      </c>
      <c r="H5" s="6">
        <f>VLOOKUP($G5,'Tipo de Cambio BCE'!$C$8:$D$172,2,FALSE)</f>
        <v>6.0340999999999996</v>
      </c>
      <c r="I5" s="7">
        <f t="shared" ref="I5:I29" si="3">+F5/J5</f>
        <v>6.1170212765957448</v>
      </c>
      <c r="J5">
        <v>300.8</v>
      </c>
      <c r="K5" s="3">
        <f t="shared" si="1"/>
        <v>304.93362721864077</v>
      </c>
      <c r="L5" s="3">
        <f>+J5-K5</f>
        <v>-4.1336272186407541</v>
      </c>
    </row>
    <row r="6" spans="3:12" x14ac:dyDescent="0.25">
      <c r="C6" t="s">
        <v>480</v>
      </c>
      <c r="D6" t="s">
        <v>8</v>
      </c>
      <c r="E6" t="s">
        <v>481</v>
      </c>
      <c r="F6" s="21">
        <v>1840</v>
      </c>
      <c r="G6" s="22">
        <v>43493</v>
      </c>
      <c r="H6" s="6">
        <f>VLOOKUP($G6,'Tipo de Cambio BCE'!$C$8:$D$172,2,FALSE)</f>
        <v>6.0533999999999999</v>
      </c>
      <c r="I6" s="7">
        <f t="shared" si="3"/>
        <v>6.3121783876500857</v>
      </c>
      <c r="J6">
        <v>291.5</v>
      </c>
      <c r="K6" s="3">
        <f t="shared" si="1"/>
        <v>303.96141011662866</v>
      </c>
      <c r="L6" s="3">
        <f t="shared" ref="L6:L29" si="4">+J6-K6</f>
        <v>-12.461410116628656</v>
      </c>
    </row>
    <row r="7" spans="3:12" x14ac:dyDescent="0.25">
      <c r="C7" t="s">
        <v>482</v>
      </c>
      <c r="D7" t="s">
        <v>8</v>
      </c>
      <c r="E7" t="s">
        <v>483</v>
      </c>
      <c r="F7" s="21">
        <v>1840</v>
      </c>
      <c r="G7" s="22">
        <v>43487</v>
      </c>
      <c r="H7" s="6">
        <f>VLOOKUP($G7,'Tipo de Cambio BCE'!$C$8:$D$172,2,FALSE)</f>
        <v>6.0750000000000002</v>
      </c>
      <c r="I7" s="7">
        <f t="shared" si="3"/>
        <v>6.3121783876500857</v>
      </c>
      <c r="J7">
        <v>291.5</v>
      </c>
      <c r="K7" s="3">
        <f t="shared" si="1"/>
        <v>302.88065843621399</v>
      </c>
      <c r="L7" s="3">
        <f t="shared" si="4"/>
        <v>-11.380658436213992</v>
      </c>
    </row>
    <row r="8" spans="3:12" x14ac:dyDescent="0.25">
      <c r="C8" t="s">
        <v>484</v>
      </c>
      <c r="D8" t="s">
        <v>8</v>
      </c>
      <c r="E8" t="s">
        <v>485</v>
      </c>
      <c r="F8" s="21">
        <v>1840</v>
      </c>
      <c r="G8" s="22">
        <v>43544</v>
      </c>
      <c r="H8" s="6">
        <f>VLOOKUP($G8,'Tipo de Cambio BCE'!$C$8:$D$172,2,FALSE)</f>
        <v>6.2152000000000003</v>
      </c>
      <c r="I8" s="7">
        <f t="shared" si="3"/>
        <v>6.1720112706292767</v>
      </c>
      <c r="J8">
        <v>298.12</v>
      </c>
      <c r="K8" s="3">
        <f t="shared" si="1"/>
        <v>296.04839747715278</v>
      </c>
      <c r="L8" s="3">
        <f t="shared" si="4"/>
        <v>2.071602522847229</v>
      </c>
    </row>
    <row r="9" spans="3:12" x14ac:dyDescent="0.25">
      <c r="C9" t="s">
        <v>486</v>
      </c>
      <c r="D9" t="s">
        <v>8</v>
      </c>
      <c r="E9" t="s">
        <v>487</v>
      </c>
      <c r="F9" s="21">
        <v>1840</v>
      </c>
      <c r="G9" s="22">
        <v>43558</v>
      </c>
      <c r="H9" s="6" t="e">
        <f>VLOOKUP($G9,'Tipo de Cambio BCE'!$C$8:$D$172,2,FALSE)</f>
        <v>#N/A</v>
      </c>
      <c r="I9" s="7">
        <f t="shared" si="3"/>
        <v>6.0870715892549958</v>
      </c>
      <c r="J9">
        <v>302.27999999999997</v>
      </c>
      <c r="K9" s="3" t="e">
        <f t="shared" si="1"/>
        <v>#N/A</v>
      </c>
      <c r="L9" s="3" t="e">
        <f t="shared" si="4"/>
        <v>#N/A</v>
      </c>
    </row>
    <row r="10" spans="3:12" x14ac:dyDescent="0.25">
      <c r="C10" t="s">
        <v>489</v>
      </c>
      <c r="D10" t="s">
        <v>8</v>
      </c>
      <c r="E10" t="s">
        <v>488</v>
      </c>
      <c r="F10" s="21">
        <v>1840</v>
      </c>
      <c r="G10" s="22">
        <v>43558</v>
      </c>
      <c r="H10" s="6" t="e">
        <f>VLOOKUP($G10,'Tipo de Cambio BCE'!$C$8:$D$172,2,FALSE)</f>
        <v>#N/A</v>
      </c>
      <c r="I10" s="7">
        <f t="shared" si="3"/>
        <v>6.0870715892549958</v>
      </c>
      <c r="J10">
        <v>302.27999999999997</v>
      </c>
      <c r="K10" s="3" t="e">
        <f t="shared" si="1"/>
        <v>#N/A</v>
      </c>
      <c r="L10" s="3" t="e">
        <f t="shared" si="4"/>
        <v>#N/A</v>
      </c>
    </row>
    <row r="11" spans="3:12" x14ac:dyDescent="0.25">
      <c r="C11" t="s">
        <v>490</v>
      </c>
      <c r="D11" t="s">
        <v>8</v>
      </c>
      <c r="E11" t="s">
        <v>491</v>
      </c>
      <c r="F11" s="21">
        <v>1840</v>
      </c>
      <c r="G11" s="22">
        <v>43500</v>
      </c>
      <c r="H11" s="6">
        <f>VLOOKUP($G11,'Tipo de Cambio BCE'!$C$8:$D$172,2,FALSE)</f>
        <v>5.9694000000000003</v>
      </c>
      <c r="I11" s="7">
        <f t="shared" si="3"/>
        <v>6.2404612514838051</v>
      </c>
      <c r="J11">
        <v>294.85000000000002</v>
      </c>
      <c r="K11" s="3">
        <f t="shared" si="1"/>
        <v>308.23868395483635</v>
      </c>
      <c r="L11" s="3">
        <f t="shared" si="4"/>
        <v>-13.388683954836324</v>
      </c>
    </row>
    <row r="12" spans="3:12" x14ac:dyDescent="0.25">
      <c r="C12" t="s">
        <v>492</v>
      </c>
      <c r="D12" t="s">
        <v>8</v>
      </c>
      <c r="E12" t="s">
        <v>493</v>
      </c>
      <c r="F12" s="21">
        <v>1840</v>
      </c>
      <c r="G12" s="22">
        <v>43488</v>
      </c>
      <c r="H12" s="6">
        <f>VLOOKUP($G12,'Tipo de Cambio BCE'!$C$8:$D$172,2,FALSE)</f>
        <v>6.0340999999999996</v>
      </c>
      <c r="I12" s="7">
        <f t="shared" si="3"/>
        <v>6.3121783876500857</v>
      </c>
      <c r="J12">
        <v>291.5</v>
      </c>
      <c r="K12" s="3">
        <f t="shared" si="1"/>
        <v>304.93362721864077</v>
      </c>
      <c r="L12" s="3">
        <f t="shared" si="4"/>
        <v>-13.433627218640765</v>
      </c>
    </row>
    <row r="13" spans="3:12" x14ac:dyDescent="0.25">
      <c r="C13" t="s">
        <v>494</v>
      </c>
      <c r="D13" t="s">
        <v>8</v>
      </c>
      <c r="E13" t="s">
        <v>495</v>
      </c>
      <c r="F13" s="21">
        <v>1840</v>
      </c>
      <c r="G13" s="22">
        <v>43487</v>
      </c>
      <c r="H13" s="6">
        <f>VLOOKUP($G13,'Tipo de Cambio BCE'!$C$8:$D$172,2,FALSE)</f>
        <v>6.0750000000000002</v>
      </c>
      <c r="I13" s="7">
        <f t="shared" si="3"/>
        <v>6.3121783876500857</v>
      </c>
      <c r="J13">
        <v>291.5</v>
      </c>
      <c r="K13" s="3">
        <f t="shared" si="1"/>
        <v>302.88065843621399</v>
      </c>
      <c r="L13" s="3">
        <f t="shared" si="4"/>
        <v>-11.380658436213992</v>
      </c>
    </row>
    <row r="14" spans="3:12" x14ac:dyDescent="0.25">
      <c r="C14" t="s">
        <v>497</v>
      </c>
      <c r="D14" t="s">
        <v>8</v>
      </c>
      <c r="E14" t="s">
        <v>496</v>
      </c>
      <c r="F14" s="21">
        <v>1840</v>
      </c>
      <c r="G14" s="22">
        <v>43487</v>
      </c>
      <c r="H14" s="6">
        <f>VLOOKUP($G14,'Tipo de Cambio BCE'!$C$8:$D$172,2,FALSE)</f>
        <v>6.0750000000000002</v>
      </c>
      <c r="I14" s="7">
        <f t="shared" si="3"/>
        <v>6.3121783876500857</v>
      </c>
      <c r="J14">
        <v>291.5</v>
      </c>
      <c r="K14" s="3">
        <f t="shared" si="1"/>
        <v>302.88065843621399</v>
      </c>
      <c r="L14" s="3">
        <f t="shared" si="4"/>
        <v>-11.380658436213992</v>
      </c>
    </row>
    <row r="15" spans="3:12" x14ac:dyDescent="0.25">
      <c r="C15" t="s">
        <v>498</v>
      </c>
      <c r="D15" t="s">
        <v>8</v>
      </c>
      <c r="E15" t="s">
        <v>499</v>
      </c>
      <c r="F15" s="21">
        <v>1840</v>
      </c>
      <c r="G15" s="22">
        <v>43490</v>
      </c>
      <c r="H15" s="6">
        <f>VLOOKUP($G15,'Tipo de Cambio BCE'!$C$8:$D$172,2,FALSE)</f>
        <v>5.9805999999999999</v>
      </c>
      <c r="I15" s="7">
        <f t="shared" si="3"/>
        <v>6.3121783876500857</v>
      </c>
      <c r="J15">
        <v>291.5</v>
      </c>
      <c r="K15" s="3">
        <f t="shared" si="1"/>
        <v>307.66143865164031</v>
      </c>
      <c r="L15" s="3">
        <f t="shared" si="4"/>
        <v>-16.16143865164031</v>
      </c>
    </row>
    <row r="16" spans="3:12" x14ac:dyDescent="0.25">
      <c r="C16" t="s">
        <v>500</v>
      </c>
      <c r="D16" t="s">
        <v>8</v>
      </c>
      <c r="E16" t="s">
        <v>501</v>
      </c>
      <c r="F16" s="21">
        <v>1840</v>
      </c>
      <c r="G16" s="22">
        <v>43558</v>
      </c>
      <c r="H16" s="6" t="e">
        <f>VLOOKUP($G16,'Tipo de Cambio BCE'!$C$8:$D$172,2,FALSE)</f>
        <v>#N/A</v>
      </c>
      <c r="I16" s="7">
        <f t="shared" si="3"/>
        <v>6.0179885527391663</v>
      </c>
      <c r="J16">
        <v>305.75</v>
      </c>
      <c r="K16" s="3" t="e">
        <f t="shared" si="1"/>
        <v>#N/A</v>
      </c>
      <c r="L16" s="3" t="e">
        <f t="shared" si="4"/>
        <v>#N/A</v>
      </c>
    </row>
    <row r="17" spans="3:12" x14ac:dyDescent="0.25">
      <c r="C17" t="s">
        <v>502</v>
      </c>
      <c r="D17" t="s">
        <v>8</v>
      </c>
      <c r="E17" t="s">
        <v>503</v>
      </c>
      <c r="F17" s="21">
        <v>1840</v>
      </c>
      <c r="G17" s="22">
        <v>43558</v>
      </c>
      <c r="H17" s="6" t="e">
        <f>VLOOKUP($G17,'Tipo de Cambio BCE'!$C$8:$D$172,2,FALSE)</f>
        <v>#N/A</v>
      </c>
      <c r="I17" s="7">
        <f t="shared" si="3"/>
        <v>6.113363014153764</v>
      </c>
      <c r="J17">
        <v>300.98</v>
      </c>
      <c r="K17" s="3" t="e">
        <f t="shared" si="1"/>
        <v>#N/A</v>
      </c>
      <c r="L17" s="3" t="e">
        <f t="shared" si="4"/>
        <v>#N/A</v>
      </c>
    </row>
    <row r="18" spans="3:12" x14ac:dyDescent="0.25">
      <c r="C18" t="s">
        <v>504</v>
      </c>
      <c r="D18" t="s">
        <v>8</v>
      </c>
      <c r="E18" t="s">
        <v>505</v>
      </c>
      <c r="F18" s="21">
        <v>1840</v>
      </c>
      <c r="G18" s="22">
        <v>43529</v>
      </c>
      <c r="H18" s="6">
        <f>VLOOKUP($G18,'Tipo de Cambio BCE'!$C$8:$D$172,2,FALSE)</f>
        <v>6.1029</v>
      </c>
      <c r="I18" s="7">
        <f t="shared" si="3"/>
        <v>6.0179885527391663</v>
      </c>
      <c r="J18">
        <v>305.75</v>
      </c>
      <c r="K18" s="3">
        <f t="shared" si="1"/>
        <v>301.49601009356206</v>
      </c>
      <c r="L18" s="3">
        <f t="shared" si="4"/>
        <v>4.253989906437937</v>
      </c>
    </row>
    <row r="19" spans="3:12" x14ac:dyDescent="0.25">
      <c r="C19" t="s">
        <v>506</v>
      </c>
      <c r="D19" t="s">
        <v>8</v>
      </c>
      <c r="E19" t="s">
        <v>507</v>
      </c>
      <c r="F19" s="21">
        <v>1840</v>
      </c>
      <c r="G19" s="22">
        <v>43490</v>
      </c>
      <c r="H19" s="6">
        <f>VLOOKUP($G19,'Tipo de Cambio BCE'!$C$8:$D$172,2,FALSE)</f>
        <v>5.9805999999999999</v>
      </c>
      <c r="I19" s="7">
        <f t="shared" si="3"/>
        <v>6.0179885527391663</v>
      </c>
      <c r="J19">
        <v>305.75</v>
      </c>
      <c r="K19" s="3">
        <f t="shared" si="1"/>
        <v>307.66143865164031</v>
      </c>
      <c r="L19" s="3">
        <f t="shared" si="4"/>
        <v>-1.9114386516403101</v>
      </c>
    </row>
    <row r="20" spans="3:12" x14ac:dyDescent="0.25">
      <c r="C20" t="s">
        <v>508</v>
      </c>
      <c r="D20" t="s">
        <v>8</v>
      </c>
      <c r="E20" t="s">
        <v>509</v>
      </c>
      <c r="F20" s="21">
        <v>1840</v>
      </c>
      <c r="G20" s="22">
        <v>43494</v>
      </c>
      <c r="H20" s="6">
        <f>VLOOKUP($G20,'Tipo de Cambio BCE'!$C$8:$D$172,2,FALSE)</f>
        <v>6.0664999999999996</v>
      </c>
      <c r="I20" s="7">
        <f t="shared" si="3"/>
        <v>6.1139724206678849</v>
      </c>
      <c r="J20">
        <v>300.95</v>
      </c>
      <c r="K20" s="3">
        <f t="shared" si="1"/>
        <v>303.30503585263335</v>
      </c>
      <c r="L20" s="3">
        <f t="shared" si="4"/>
        <v>-2.3550358526333639</v>
      </c>
    </row>
    <row r="21" spans="3:12" x14ac:dyDescent="0.25">
      <c r="C21" t="s">
        <v>510</v>
      </c>
      <c r="D21" t="s">
        <v>8</v>
      </c>
      <c r="E21" t="s">
        <v>511</v>
      </c>
      <c r="F21" s="21">
        <v>1840</v>
      </c>
      <c r="G21" s="22">
        <v>43493</v>
      </c>
      <c r="H21" s="6">
        <f>VLOOKUP($G21,'Tipo de Cambio BCE'!$C$8:$D$172,2,FALSE)</f>
        <v>6.0533999999999999</v>
      </c>
      <c r="I21" s="7">
        <f t="shared" si="3"/>
        <v>6.1139724206678849</v>
      </c>
      <c r="J21">
        <v>300.95</v>
      </c>
      <c r="K21" s="3">
        <f t="shared" si="1"/>
        <v>303.96141011662866</v>
      </c>
      <c r="L21" s="3">
        <f t="shared" si="4"/>
        <v>-3.0114101166286673</v>
      </c>
    </row>
    <row r="22" spans="3:12" x14ac:dyDescent="0.25">
      <c r="C22" t="s">
        <v>512</v>
      </c>
      <c r="D22" t="s">
        <v>8</v>
      </c>
      <c r="E22" t="s">
        <v>513</v>
      </c>
      <c r="F22" s="21">
        <v>1840</v>
      </c>
      <c r="G22" s="22">
        <v>43496</v>
      </c>
      <c r="H22" s="6">
        <f>VLOOKUP($G22,'Tipo de Cambio BCE'!$C$8:$D$172,2,FALSE)</f>
        <v>5.9688999999999997</v>
      </c>
      <c r="I22" s="7">
        <f t="shared" si="3"/>
        <v>6.1139724206678849</v>
      </c>
      <c r="J22">
        <v>300.95</v>
      </c>
      <c r="K22" s="3">
        <f t="shared" si="1"/>
        <v>308.26450434753474</v>
      </c>
      <c r="L22" s="3">
        <f t="shared" si="4"/>
        <v>-7.3145043475347507</v>
      </c>
    </row>
    <row r="23" spans="3:12" x14ac:dyDescent="0.25">
      <c r="C23" t="s">
        <v>514</v>
      </c>
      <c r="D23" t="s">
        <v>8</v>
      </c>
      <c r="E23" t="s">
        <v>515</v>
      </c>
      <c r="F23" s="21">
        <v>1840</v>
      </c>
      <c r="G23" s="22">
        <v>43500</v>
      </c>
      <c r="H23" s="6">
        <f>VLOOKUP($G23,'Tipo de Cambio BCE'!$C$8:$D$172,2,FALSE)</f>
        <v>5.9694000000000003</v>
      </c>
      <c r="I23" s="7">
        <f t="shared" si="3"/>
        <v>6.0494476591267752</v>
      </c>
      <c r="J23">
        <v>304.16000000000003</v>
      </c>
      <c r="K23" s="3">
        <f t="shared" si="1"/>
        <v>308.23868395483635</v>
      </c>
      <c r="L23" s="3">
        <f t="shared" si="4"/>
        <v>-4.0786839548363218</v>
      </c>
    </row>
    <row r="24" spans="3:12" x14ac:dyDescent="0.25">
      <c r="C24" t="s">
        <v>516</v>
      </c>
      <c r="D24" t="s">
        <v>8</v>
      </c>
      <c r="E24" t="s">
        <v>517</v>
      </c>
      <c r="F24" s="21">
        <v>1840</v>
      </c>
      <c r="G24" s="22">
        <v>43500</v>
      </c>
      <c r="H24" s="6">
        <f>VLOOKUP($G24,'Tipo de Cambio BCE'!$C$8:$D$172,2,FALSE)</f>
        <v>5.9694000000000003</v>
      </c>
      <c r="I24" s="7">
        <f t="shared" si="3"/>
        <v>6.0494476591267752</v>
      </c>
      <c r="J24">
        <v>304.16000000000003</v>
      </c>
      <c r="K24" s="3">
        <f t="shared" si="1"/>
        <v>308.23868395483635</v>
      </c>
      <c r="L24" s="3">
        <f t="shared" si="4"/>
        <v>-4.0786839548363218</v>
      </c>
    </row>
    <row r="25" spans="3:12" x14ac:dyDescent="0.25">
      <c r="C25" t="s">
        <v>518</v>
      </c>
      <c r="D25" t="s">
        <v>8</v>
      </c>
      <c r="E25" t="s">
        <v>519</v>
      </c>
      <c r="F25" s="21">
        <v>1840</v>
      </c>
      <c r="G25" s="22">
        <v>43500</v>
      </c>
      <c r="H25" s="6">
        <f>VLOOKUP($G25,'Tipo de Cambio BCE'!$C$8:$D$172,2,FALSE)</f>
        <v>5.9694000000000003</v>
      </c>
      <c r="I25" s="7">
        <f t="shared" si="3"/>
        <v>6.0494476591267752</v>
      </c>
      <c r="J25">
        <v>304.16000000000003</v>
      </c>
      <c r="K25" s="3">
        <f t="shared" si="1"/>
        <v>308.23868395483635</v>
      </c>
      <c r="L25" s="3">
        <f t="shared" si="4"/>
        <v>-4.0786839548363218</v>
      </c>
    </row>
    <row r="26" spans="3:12" x14ac:dyDescent="0.25">
      <c r="C26" t="s">
        <v>520</v>
      </c>
      <c r="D26" t="s">
        <v>8</v>
      </c>
      <c r="E26" t="s">
        <v>521</v>
      </c>
      <c r="F26" s="21">
        <v>1840</v>
      </c>
      <c r="G26" s="22">
        <v>43509</v>
      </c>
      <c r="H26" s="6">
        <f>VLOOKUP($G26,'Tipo de Cambio BCE'!$C$8:$D$172,2,FALSE)</f>
        <v>5.9382999999999999</v>
      </c>
      <c r="I26" s="7">
        <f t="shared" si="3"/>
        <v>6.0494476591267752</v>
      </c>
      <c r="J26">
        <v>304.16000000000003</v>
      </c>
      <c r="K26" s="3">
        <f t="shared" si="1"/>
        <v>309.85298822895442</v>
      </c>
      <c r="L26" s="3">
        <f t="shared" si="4"/>
        <v>-5.6929882289543912</v>
      </c>
    </row>
    <row r="27" spans="3:12" x14ac:dyDescent="0.25">
      <c r="C27" t="s">
        <v>522</v>
      </c>
      <c r="D27" t="s">
        <v>8</v>
      </c>
      <c r="E27" t="s">
        <v>523</v>
      </c>
      <c r="F27" s="21">
        <v>1840</v>
      </c>
      <c r="G27" s="22">
        <v>43500</v>
      </c>
      <c r="H27" s="6">
        <f>VLOOKUP($G27,'Tipo de Cambio BCE'!$C$8:$D$172,2,FALSE)</f>
        <v>5.9694000000000003</v>
      </c>
      <c r="I27" s="7">
        <f t="shared" si="3"/>
        <v>6.0826446280991737</v>
      </c>
      <c r="J27">
        <v>302.5</v>
      </c>
      <c r="K27" s="3">
        <f t="shared" si="1"/>
        <v>308.23868395483635</v>
      </c>
      <c r="L27" s="3">
        <f t="shared" si="4"/>
        <v>-5.7386839548363469</v>
      </c>
    </row>
    <row r="28" spans="3:12" x14ac:dyDescent="0.25">
      <c r="C28" t="s">
        <v>524</v>
      </c>
      <c r="D28" t="s">
        <v>8</v>
      </c>
      <c r="E28" t="s">
        <v>525</v>
      </c>
      <c r="F28" s="21">
        <v>1840</v>
      </c>
      <c r="G28" s="22">
        <v>43523</v>
      </c>
      <c r="H28" s="6">
        <f>VLOOKUP($G28,'Tipo de Cambio BCE'!$C$8:$D$172,2,FALSE)</f>
        <v>6.0256999999999996</v>
      </c>
      <c r="I28" s="7">
        <f t="shared" si="3"/>
        <v>5.9435364041604757</v>
      </c>
      <c r="J28">
        <v>309.58</v>
      </c>
      <c r="K28" s="3">
        <f t="shared" si="1"/>
        <v>305.35871351046353</v>
      </c>
      <c r="L28" s="3">
        <f t="shared" si="4"/>
        <v>4.2212864895364532</v>
      </c>
    </row>
    <row r="29" spans="3:12" x14ac:dyDescent="0.25">
      <c r="C29" t="s">
        <v>526</v>
      </c>
      <c r="D29" t="s">
        <v>8</v>
      </c>
      <c r="E29" t="s">
        <v>527</v>
      </c>
      <c r="F29" s="21">
        <v>1840</v>
      </c>
      <c r="G29" s="22">
        <v>43518</v>
      </c>
      <c r="H29" s="6">
        <f>VLOOKUP($G29,'Tipo de Cambio BCE'!$C$8:$D$172,2,FALSE)</f>
        <v>6.0377999999999998</v>
      </c>
      <c r="I29" s="7">
        <f t="shared" si="3"/>
        <v>5.9622176857522433</v>
      </c>
      <c r="J29">
        <v>308.61</v>
      </c>
      <c r="K29" s="3">
        <f t="shared" si="1"/>
        <v>304.74676206565306</v>
      </c>
      <c r="L29" s="3">
        <f t="shared" si="4"/>
        <v>3.8632379343469552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20B90-D6C9-48A9-AC0F-879C9EDED3BD}">
  <dimension ref="C1:L116"/>
  <sheetViews>
    <sheetView topLeftCell="B1" workbookViewId="0">
      <selection activeCell="H3" sqref="H3"/>
    </sheetView>
  </sheetViews>
  <sheetFormatPr baseColWidth="10" defaultRowHeight="15" x14ac:dyDescent="0.25"/>
  <cols>
    <col min="7" max="7" width="18.28515625" customWidth="1"/>
    <col min="8" max="8" width="17" customWidth="1"/>
    <col min="9" max="9" width="17.140625" customWidth="1"/>
    <col min="10" max="10" width="14.85546875" customWidth="1"/>
    <col min="11" max="11" width="17.85546875" customWidth="1"/>
    <col min="12" max="12" width="12.5703125" customWidth="1"/>
  </cols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x14ac:dyDescent="0.25">
      <c r="C2" t="s">
        <v>396</v>
      </c>
      <c r="D2" t="s">
        <v>8</v>
      </c>
      <c r="E2" t="s">
        <v>397</v>
      </c>
      <c r="F2" s="21">
        <v>1840</v>
      </c>
      <c r="G2" s="22">
        <v>43488</v>
      </c>
      <c r="H2" s="6">
        <f>VLOOKUP($G2,'Tipo de Cambio BCE'!$C$8:$D$172,2,FALSE)</f>
        <v>6.0340999999999996</v>
      </c>
      <c r="I2" s="7">
        <f t="shared" ref="I2:I26" si="0">+F2/J2</f>
        <v>6.3121783876500857</v>
      </c>
      <c r="J2">
        <v>291.5</v>
      </c>
      <c r="K2" s="3">
        <f>+F2/H2</f>
        <v>304.93362721864077</v>
      </c>
      <c r="L2" s="3">
        <f t="shared" ref="L2:L26" si="1">+J2-K2</f>
        <v>-13.433627218640765</v>
      </c>
    </row>
    <row r="3" spans="3:12" x14ac:dyDescent="0.25">
      <c r="C3" t="s">
        <v>398</v>
      </c>
      <c r="D3" t="s">
        <v>8</v>
      </c>
      <c r="E3" t="s">
        <v>399</v>
      </c>
      <c r="F3" s="21">
        <v>1840</v>
      </c>
      <c r="G3" s="22">
        <v>43500</v>
      </c>
      <c r="H3" s="6">
        <f>VLOOKUP($G3,'Tipo de Cambio BCE'!$C$8:$D$172,2,FALSE)</f>
        <v>5.9694000000000003</v>
      </c>
      <c r="I3" s="7">
        <f t="shared" si="0"/>
        <v>6.3121783876500857</v>
      </c>
      <c r="J3">
        <v>291.5</v>
      </c>
      <c r="K3" s="3">
        <f t="shared" ref="K3:K35" si="2">+F3/H3</f>
        <v>308.23868395483635</v>
      </c>
      <c r="L3" s="3">
        <f t="shared" si="1"/>
        <v>-16.738683954836347</v>
      </c>
    </row>
    <row r="4" spans="3:12" x14ac:dyDescent="0.25">
      <c r="C4" t="s">
        <v>400</v>
      </c>
      <c r="D4" t="s">
        <v>8</v>
      </c>
      <c r="E4" t="s">
        <v>401</v>
      </c>
      <c r="F4" s="21">
        <v>1360</v>
      </c>
      <c r="G4" s="22">
        <v>43465</v>
      </c>
      <c r="H4" s="6">
        <f>VLOOKUP($G4,'Tipo de Cambio BCE'!$C$8:$D$172,2,FALSE)</f>
        <v>6.0587999999999997</v>
      </c>
      <c r="I4" s="7">
        <f t="shared" si="0"/>
        <v>6.0294378435892888</v>
      </c>
      <c r="J4">
        <v>225.56</v>
      </c>
      <c r="K4" s="3">
        <f t="shared" si="2"/>
        <v>224.46689113355782</v>
      </c>
      <c r="L4" s="3">
        <f t="shared" si="1"/>
        <v>1.0931088664421793</v>
      </c>
    </row>
    <row r="5" spans="3:12" x14ac:dyDescent="0.25">
      <c r="C5" t="s">
        <v>431</v>
      </c>
      <c r="D5" t="s">
        <v>8</v>
      </c>
      <c r="E5" t="s">
        <v>432</v>
      </c>
      <c r="F5" s="21">
        <v>1840</v>
      </c>
      <c r="G5" s="22">
        <v>43488</v>
      </c>
      <c r="H5" s="6">
        <f>VLOOKUP($G5,'Tipo de Cambio BCE'!$C$8:$D$172,2,FALSE)</f>
        <v>6.0340999999999996</v>
      </c>
      <c r="I5" s="7">
        <f t="shared" si="0"/>
        <v>6.3121783876500857</v>
      </c>
      <c r="J5">
        <v>291.5</v>
      </c>
      <c r="K5" s="3">
        <f t="shared" si="2"/>
        <v>304.93362721864077</v>
      </c>
      <c r="L5" s="3">
        <f t="shared" si="1"/>
        <v>-13.433627218640765</v>
      </c>
    </row>
    <row r="6" spans="3:12" x14ac:dyDescent="0.25">
      <c r="C6" t="s">
        <v>433</v>
      </c>
      <c r="D6" t="s">
        <v>8</v>
      </c>
      <c r="E6" t="s">
        <v>434</v>
      </c>
      <c r="F6" s="21">
        <v>1360</v>
      </c>
      <c r="G6" s="22">
        <v>43462</v>
      </c>
      <c r="H6" s="6">
        <f>VLOOKUP($G6,'Tipo de Cambio BCE'!$C$8:$D$172,2,FALSE)</f>
        <v>6.04</v>
      </c>
      <c r="I6" s="7">
        <f t="shared" si="0"/>
        <v>6.0871900456539256</v>
      </c>
      <c r="J6">
        <v>223.42</v>
      </c>
      <c r="K6" s="3">
        <f t="shared" si="2"/>
        <v>225.16556291390728</v>
      </c>
      <c r="L6" s="3">
        <f t="shared" si="1"/>
        <v>-1.7455629139072926</v>
      </c>
    </row>
    <row r="7" spans="3:12" x14ac:dyDescent="0.25">
      <c r="C7" t="s">
        <v>435</v>
      </c>
      <c r="D7" t="s">
        <v>8</v>
      </c>
      <c r="E7" t="s">
        <v>436</v>
      </c>
      <c r="F7" s="21">
        <v>1360</v>
      </c>
      <c r="G7" s="22">
        <v>43465</v>
      </c>
      <c r="H7" s="6">
        <f>VLOOKUP($G7,'Tipo de Cambio BCE'!$C$8:$D$172,2,FALSE)</f>
        <v>6.0587999999999997</v>
      </c>
      <c r="I7" s="7">
        <f t="shared" si="0"/>
        <v>6.0294378435892888</v>
      </c>
      <c r="J7">
        <v>225.56</v>
      </c>
      <c r="K7" s="3">
        <f t="shared" si="2"/>
        <v>224.46689113355782</v>
      </c>
      <c r="L7" s="3">
        <f t="shared" si="1"/>
        <v>1.0931088664421793</v>
      </c>
    </row>
    <row r="8" spans="3:12" x14ac:dyDescent="0.25">
      <c r="C8" t="s">
        <v>437</v>
      </c>
      <c r="D8" t="s">
        <v>8</v>
      </c>
      <c r="E8" t="s">
        <v>438</v>
      </c>
      <c r="F8" s="21">
        <v>1360</v>
      </c>
      <c r="G8" s="22">
        <v>43465</v>
      </c>
      <c r="H8" s="6">
        <f>VLOOKUP($G8,'Tipo de Cambio BCE'!$C$8:$D$172,2,FALSE)</f>
        <v>6.0587999999999997</v>
      </c>
      <c r="I8" s="7">
        <f t="shared" si="0"/>
        <v>6.0294378435892888</v>
      </c>
      <c r="J8">
        <v>225.56</v>
      </c>
      <c r="K8" s="3">
        <f t="shared" si="2"/>
        <v>224.46689113355782</v>
      </c>
      <c r="L8" s="3">
        <f t="shared" si="1"/>
        <v>1.0931088664421793</v>
      </c>
    </row>
    <row r="9" spans="3:12" x14ac:dyDescent="0.25">
      <c r="C9" t="s">
        <v>439</v>
      </c>
      <c r="D9" t="s">
        <v>8</v>
      </c>
      <c r="E9" t="s">
        <v>440</v>
      </c>
      <c r="F9" s="21">
        <v>1360</v>
      </c>
      <c r="G9" s="22">
        <v>43455</v>
      </c>
      <c r="H9" s="6">
        <f>VLOOKUP($G9,'Tipo de Cambio BCE'!$C$8:$D$172,2,FALSE)</f>
        <v>6.0545999999999998</v>
      </c>
      <c r="I9" s="7">
        <f t="shared" si="0"/>
        <v>6.0871900456539256</v>
      </c>
      <c r="J9">
        <v>223.42</v>
      </c>
      <c r="K9" s="3">
        <f t="shared" si="2"/>
        <v>224.62260099758862</v>
      </c>
      <c r="L9" s="3">
        <f t="shared" si="1"/>
        <v>-1.2026009975886325</v>
      </c>
    </row>
    <row r="10" spans="3:12" x14ac:dyDescent="0.25">
      <c r="C10" t="s">
        <v>441</v>
      </c>
      <c r="D10" t="s">
        <v>8</v>
      </c>
      <c r="E10" t="s">
        <v>442</v>
      </c>
      <c r="F10" s="21">
        <v>1360</v>
      </c>
      <c r="G10" s="22">
        <v>43453</v>
      </c>
      <c r="H10" s="6">
        <f>VLOOKUP($G10,'Tipo de Cambio BCE'!$C$8:$D$172,2,FALSE)</f>
        <v>6.0860000000000003</v>
      </c>
      <c r="I10" s="7">
        <f t="shared" si="0"/>
        <v>6.0871900456539256</v>
      </c>
      <c r="J10">
        <v>223.42</v>
      </c>
      <c r="K10" s="3">
        <f t="shared" si="2"/>
        <v>223.46368715083798</v>
      </c>
      <c r="L10" s="3">
        <f t="shared" si="1"/>
        <v>-4.3687150837996569E-2</v>
      </c>
    </row>
    <row r="11" spans="3:12" x14ac:dyDescent="0.25">
      <c r="C11" t="s">
        <v>443</v>
      </c>
      <c r="D11" t="s">
        <v>8</v>
      </c>
      <c r="E11" t="s">
        <v>444</v>
      </c>
      <c r="F11" s="21">
        <v>1840</v>
      </c>
      <c r="G11" s="22">
        <v>43525</v>
      </c>
      <c r="H11" s="6">
        <f>VLOOKUP($G11,'Tipo de Cambio BCE'!$C$8:$D$172,2,FALSE)</f>
        <v>6.1230000000000002</v>
      </c>
      <c r="I11" s="7">
        <f t="shared" si="0"/>
        <v>6.0179885527391663</v>
      </c>
      <c r="J11">
        <v>305.75</v>
      </c>
      <c r="K11" s="3">
        <f t="shared" si="2"/>
        <v>300.50628776743423</v>
      </c>
      <c r="L11" s="3">
        <f t="shared" si="1"/>
        <v>5.2437122325657697</v>
      </c>
    </row>
    <row r="12" spans="3:12" x14ac:dyDescent="0.25">
      <c r="C12" t="s">
        <v>445</v>
      </c>
      <c r="D12" t="s">
        <v>8</v>
      </c>
      <c r="E12" t="s">
        <v>446</v>
      </c>
      <c r="F12" s="21">
        <v>1840</v>
      </c>
      <c r="G12" s="22">
        <v>43529</v>
      </c>
      <c r="H12" s="6">
        <f>VLOOKUP($G12,'Tipo de Cambio BCE'!$C$8:$D$172,2,FALSE)</f>
        <v>6.1029</v>
      </c>
      <c r="I12" s="7">
        <f t="shared" si="0"/>
        <v>6.0179885527391663</v>
      </c>
      <c r="J12">
        <v>305.75</v>
      </c>
      <c r="K12" s="3">
        <f t="shared" si="2"/>
        <v>301.49601009356206</v>
      </c>
      <c r="L12" s="3">
        <f t="shared" si="1"/>
        <v>4.253989906437937</v>
      </c>
    </row>
    <row r="13" spans="3:12" x14ac:dyDescent="0.25">
      <c r="C13" t="s">
        <v>447</v>
      </c>
      <c r="D13" t="s">
        <v>8</v>
      </c>
      <c r="E13" t="s">
        <v>448</v>
      </c>
      <c r="F13" s="21">
        <v>1840</v>
      </c>
      <c r="G13" s="22">
        <v>43535</v>
      </c>
      <c r="H13" s="6">
        <f>VLOOKUP($G13,'Tipo de Cambio BCE'!$C$8:$D$172,2,FALSE)</f>
        <v>6.1177000000000001</v>
      </c>
      <c r="I13" s="7">
        <f t="shared" si="0"/>
        <v>6.0179885527391663</v>
      </c>
      <c r="J13">
        <v>305.75</v>
      </c>
      <c r="K13" s="3">
        <f t="shared" si="2"/>
        <v>300.76662798110402</v>
      </c>
      <c r="L13" s="3">
        <f t="shared" si="1"/>
        <v>4.9833720188959774</v>
      </c>
    </row>
    <row r="14" spans="3:12" x14ac:dyDescent="0.25">
      <c r="C14" t="s">
        <v>449</v>
      </c>
      <c r="D14" t="s">
        <v>8</v>
      </c>
      <c r="E14" t="s">
        <v>450</v>
      </c>
      <c r="F14" s="21">
        <v>1360</v>
      </c>
      <c r="G14" s="22">
        <v>43455</v>
      </c>
      <c r="H14" s="6">
        <f>VLOOKUP($G14,'Tipo de Cambio BCE'!$C$8:$D$172,2,FALSE)</f>
        <v>6.0545999999999998</v>
      </c>
      <c r="I14" s="7">
        <f t="shared" si="0"/>
        <v>6.0681777619132609</v>
      </c>
      <c r="J14">
        <v>224.12</v>
      </c>
      <c r="K14" s="3">
        <f t="shared" si="2"/>
        <v>224.62260099758862</v>
      </c>
      <c r="L14" s="3">
        <f t="shared" si="1"/>
        <v>-0.50260099758861543</v>
      </c>
    </row>
    <row r="15" spans="3:12" x14ac:dyDescent="0.25">
      <c r="C15" t="s">
        <v>451</v>
      </c>
      <c r="D15" t="s">
        <v>8</v>
      </c>
      <c r="E15" t="s">
        <v>452</v>
      </c>
      <c r="F15" s="21">
        <v>1840</v>
      </c>
      <c r="G15" s="22">
        <v>43538</v>
      </c>
      <c r="H15" s="6">
        <f>VLOOKUP($G15,'Tipo de Cambio BCE'!$C$8:$D$172,2,FALSE)</f>
        <v>6.1841999999999997</v>
      </c>
      <c r="I15" s="7">
        <f t="shared" si="0"/>
        <v>6.0870715892549958</v>
      </c>
      <c r="J15">
        <v>302.27999999999997</v>
      </c>
      <c r="K15" s="3">
        <f t="shared" si="2"/>
        <v>297.53242133178099</v>
      </c>
      <c r="L15" s="3">
        <f t="shared" si="1"/>
        <v>4.7475786682189778</v>
      </c>
    </row>
    <row r="16" spans="3:12" x14ac:dyDescent="0.25">
      <c r="C16" t="s">
        <v>453</v>
      </c>
      <c r="D16" t="s">
        <v>8</v>
      </c>
      <c r="E16" t="s">
        <v>454</v>
      </c>
      <c r="F16" s="21">
        <v>1840</v>
      </c>
      <c r="G16" s="22">
        <v>43543</v>
      </c>
      <c r="H16" s="6">
        <f>VLOOKUP($G16,'Tipo de Cambio BCE'!$C$8:$D$172,2,FALSE)</f>
        <v>6.2191000000000001</v>
      </c>
      <c r="I16" s="7">
        <f t="shared" si="0"/>
        <v>6.0870715892549958</v>
      </c>
      <c r="J16">
        <v>302.27999999999997</v>
      </c>
      <c r="K16" s="3">
        <f t="shared" si="2"/>
        <v>295.86274541332347</v>
      </c>
      <c r="L16" s="3">
        <f t="shared" si="1"/>
        <v>6.4172545866765063</v>
      </c>
    </row>
    <row r="17" spans="3:12" x14ac:dyDescent="0.25">
      <c r="C17" t="s">
        <v>455</v>
      </c>
      <c r="D17" t="s">
        <v>8</v>
      </c>
      <c r="E17" t="s">
        <v>456</v>
      </c>
      <c r="F17" s="21">
        <v>1360</v>
      </c>
      <c r="G17" s="22">
        <v>43465</v>
      </c>
      <c r="H17" s="6">
        <f>VLOOKUP($G17,'Tipo de Cambio BCE'!$C$8:$D$172,2,FALSE)</f>
        <v>6.0587999999999997</v>
      </c>
      <c r="I17" s="7">
        <f t="shared" si="0"/>
        <v>6.0294378435892888</v>
      </c>
      <c r="J17">
        <v>225.56</v>
      </c>
      <c r="K17" s="3">
        <f t="shared" si="2"/>
        <v>224.46689113355782</v>
      </c>
      <c r="L17" s="3">
        <f t="shared" si="1"/>
        <v>1.0931088664421793</v>
      </c>
    </row>
    <row r="18" spans="3:12" x14ac:dyDescent="0.25">
      <c r="C18" t="s">
        <v>457</v>
      </c>
      <c r="D18" t="s">
        <v>8</v>
      </c>
      <c r="E18" t="s">
        <v>458</v>
      </c>
      <c r="F18" s="21">
        <v>1840</v>
      </c>
      <c r="G18" s="22">
        <v>43518</v>
      </c>
      <c r="H18" s="6">
        <f>VLOOKUP($G18,'Tipo de Cambio BCE'!$C$8:$D$172,2,FALSE)</f>
        <v>6.0377999999999998</v>
      </c>
      <c r="I18" s="7">
        <f t="shared" si="0"/>
        <v>5.9622176857522433</v>
      </c>
      <c r="J18">
        <v>308.61</v>
      </c>
      <c r="K18" s="3">
        <f t="shared" si="2"/>
        <v>304.74676206565306</v>
      </c>
      <c r="L18" s="3">
        <f t="shared" si="1"/>
        <v>3.8632379343469552</v>
      </c>
    </row>
    <row r="19" spans="3:12" x14ac:dyDescent="0.25">
      <c r="C19" t="s">
        <v>459</v>
      </c>
      <c r="D19" t="s">
        <v>8</v>
      </c>
      <c r="E19" t="s">
        <v>460</v>
      </c>
      <c r="F19" s="21">
        <v>1840</v>
      </c>
      <c r="G19" s="22">
        <v>43530</v>
      </c>
      <c r="H19" s="6">
        <f>VLOOKUP($G19,'Tipo de Cambio BCE'!$C$8:$D$172,2,FALSE)</f>
        <v>6.1246999999999998</v>
      </c>
      <c r="I19" s="7">
        <f t="shared" si="0"/>
        <v>6.0179885527391663</v>
      </c>
      <c r="J19">
        <v>305.75</v>
      </c>
      <c r="K19" s="3">
        <f t="shared" si="2"/>
        <v>300.42287785524189</v>
      </c>
      <c r="L19" s="3">
        <f t="shared" si="1"/>
        <v>5.327122144758107</v>
      </c>
    </row>
    <row r="20" spans="3:12" x14ac:dyDescent="0.25">
      <c r="C20" t="s">
        <v>461</v>
      </c>
      <c r="D20" t="s">
        <v>172</v>
      </c>
      <c r="E20" t="s">
        <v>462</v>
      </c>
      <c r="F20" s="21">
        <v>1840</v>
      </c>
      <c r="G20" s="22">
        <v>43500</v>
      </c>
      <c r="H20" s="6">
        <f>VLOOKUP($G20,'Tipo de Cambio BCE'!$C$8:$D$172,2,FALSE)</f>
        <v>5.9694000000000003</v>
      </c>
      <c r="I20" s="7">
        <f t="shared" si="0"/>
        <v>6.0494476591267752</v>
      </c>
      <c r="J20">
        <v>304.16000000000003</v>
      </c>
      <c r="K20" s="3">
        <f t="shared" si="2"/>
        <v>308.23868395483635</v>
      </c>
      <c r="L20" s="3">
        <f t="shared" si="1"/>
        <v>-4.0786839548363218</v>
      </c>
    </row>
    <row r="21" spans="3:12" x14ac:dyDescent="0.25">
      <c r="C21" t="s">
        <v>463</v>
      </c>
      <c r="D21" t="s">
        <v>172</v>
      </c>
      <c r="E21" t="s">
        <v>464</v>
      </c>
      <c r="F21" s="21">
        <v>1840</v>
      </c>
      <c r="G21" s="22">
        <v>43518</v>
      </c>
      <c r="H21" s="6">
        <f>VLOOKUP($G21,'Tipo de Cambio BCE'!$C$8:$D$172,2,FALSE)</f>
        <v>6.0377999999999998</v>
      </c>
      <c r="I21" s="7">
        <f t="shared" si="0"/>
        <v>5.9622176857522433</v>
      </c>
      <c r="J21">
        <v>308.61</v>
      </c>
      <c r="K21" s="3">
        <f t="shared" si="2"/>
        <v>304.74676206565306</v>
      </c>
      <c r="L21" s="3">
        <f t="shared" si="1"/>
        <v>3.8632379343469552</v>
      </c>
    </row>
    <row r="22" spans="3:12" x14ac:dyDescent="0.25">
      <c r="C22" t="s">
        <v>465</v>
      </c>
      <c r="D22" t="s">
        <v>467</v>
      </c>
      <c r="E22" t="s">
        <v>466</v>
      </c>
      <c r="F22" s="21">
        <v>1840</v>
      </c>
      <c r="G22" s="22">
        <v>43530</v>
      </c>
      <c r="H22" s="6">
        <f>VLOOKUP($G22,'Tipo de Cambio BCE'!$C$8:$D$172,2,FALSE)</f>
        <v>6.1246999999999998</v>
      </c>
      <c r="I22" s="7">
        <f t="shared" si="0"/>
        <v>5.9993478969677208</v>
      </c>
      <c r="J22">
        <v>306.7</v>
      </c>
      <c r="K22" s="3">
        <f t="shared" si="2"/>
        <v>300.42287785524189</v>
      </c>
      <c r="L22" s="3">
        <f t="shared" si="1"/>
        <v>6.2771221447580956</v>
      </c>
    </row>
    <row r="23" spans="3:12" x14ac:dyDescent="0.25">
      <c r="C23" t="s">
        <v>468</v>
      </c>
      <c r="D23" t="s">
        <v>172</v>
      </c>
      <c r="E23" t="s">
        <v>469</v>
      </c>
      <c r="F23" s="21">
        <v>1840</v>
      </c>
      <c r="G23" s="22">
        <v>43518</v>
      </c>
      <c r="H23" s="6">
        <f>VLOOKUP($G23,'Tipo de Cambio BCE'!$C$8:$D$172,2,FALSE)</f>
        <v>6.0377999999999998</v>
      </c>
      <c r="I23" s="7">
        <f t="shared" si="0"/>
        <v>5.9435364041604757</v>
      </c>
      <c r="J23">
        <v>309.58</v>
      </c>
      <c r="K23" s="3">
        <f t="shared" si="2"/>
        <v>304.74676206565306</v>
      </c>
      <c r="L23" s="3">
        <f t="shared" si="1"/>
        <v>4.8332379343469256</v>
      </c>
    </row>
    <row r="24" spans="3:12" x14ac:dyDescent="0.25">
      <c r="C24" t="s">
        <v>470</v>
      </c>
      <c r="D24" t="s">
        <v>172</v>
      </c>
      <c r="E24" t="s">
        <v>471</v>
      </c>
      <c r="F24" s="21">
        <v>1840</v>
      </c>
      <c r="G24" s="22">
        <v>43543</v>
      </c>
      <c r="H24" s="6">
        <f>VLOOKUP($G24,'Tipo de Cambio BCE'!$C$8:$D$172,2,FALSE)</f>
        <v>6.2191000000000001</v>
      </c>
      <c r="I24" s="7">
        <f t="shared" si="0"/>
        <v>6.0870715892549958</v>
      </c>
      <c r="J24">
        <v>302.27999999999997</v>
      </c>
      <c r="K24" s="3">
        <f t="shared" si="2"/>
        <v>295.86274541332347</v>
      </c>
      <c r="L24" s="3">
        <f t="shared" si="1"/>
        <v>6.4172545866765063</v>
      </c>
    </row>
    <row r="25" spans="3:12" x14ac:dyDescent="0.25">
      <c r="C25" s="23" t="s">
        <v>472</v>
      </c>
      <c r="D25" t="s">
        <v>8</v>
      </c>
      <c r="E25" t="s">
        <v>473</v>
      </c>
      <c r="F25" s="21">
        <v>1840</v>
      </c>
      <c r="G25" s="22">
        <v>43488</v>
      </c>
      <c r="H25" s="6">
        <f>VLOOKUP($G25,'Tipo de Cambio BCE'!$C$8:$D$172,2,FALSE)</f>
        <v>6.0340999999999996</v>
      </c>
      <c r="I25" s="7">
        <f t="shared" si="0"/>
        <v>6.1170212765957448</v>
      </c>
      <c r="J25">
        <v>300.8</v>
      </c>
      <c r="K25" s="3">
        <f t="shared" si="2"/>
        <v>304.93362721864077</v>
      </c>
      <c r="L25" s="3">
        <f t="shared" si="1"/>
        <v>-4.1336272186407541</v>
      </c>
    </row>
    <row r="26" spans="3:12" x14ac:dyDescent="0.25">
      <c r="C26" t="s">
        <v>474</v>
      </c>
      <c r="D26" t="s">
        <v>8</v>
      </c>
      <c r="E26" t="s">
        <v>475</v>
      </c>
      <c r="F26" s="21">
        <v>1840</v>
      </c>
      <c r="G26" s="22">
        <v>43481</v>
      </c>
      <c r="H26" s="6">
        <f>VLOOKUP($G26,'Tipo de Cambio BCE'!$C$8:$D$172,2,FALSE)</f>
        <v>6.1166</v>
      </c>
      <c r="I26" s="7">
        <f t="shared" si="0"/>
        <v>6.1170212765957448</v>
      </c>
      <c r="J26">
        <v>300.8</v>
      </c>
      <c r="K26" s="3">
        <f t="shared" si="2"/>
        <v>300.82071739201518</v>
      </c>
      <c r="L26" s="3">
        <f t="shared" si="1"/>
        <v>-2.0717392015171754E-2</v>
      </c>
    </row>
    <row r="27" spans="3:12" x14ac:dyDescent="0.25">
      <c r="C27" t="s">
        <v>476</v>
      </c>
      <c r="D27" t="s">
        <v>8</v>
      </c>
      <c r="E27" t="s">
        <v>477</v>
      </c>
      <c r="F27" s="21">
        <v>1840</v>
      </c>
      <c r="G27" s="22">
        <v>43488</v>
      </c>
      <c r="H27" s="6">
        <f>VLOOKUP($G27,'Tipo de Cambio BCE'!$C$8:$D$172,2,FALSE)</f>
        <v>6.0340999999999996</v>
      </c>
      <c r="I27" s="7">
        <f>+F27/J27</f>
        <v>6.1170212765957448</v>
      </c>
      <c r="J27">
        <v>300.8</v>
      </c>
      <c r="K27" s="3">
        <f t="shared" si="2"/>
        <v>304.93362721864077</v>
      </c>
      <c r="L27" s="3">
        <f>+J27-K27</f>
        <v>-4.1336272186407541</v>
      </c>
    </row>
    <row r="28" spans="3:12" x14ac:dyDescent="0.25">
      <c r="C28" t="s">
        <v>478</v>
      </c>
      <c r="E28" t="s">
        <v>479</v>
      </c>
      <c r="F28" s="21">
        <v>1840</v>
      </c>
      <c r="G28" s="22">
        <v>43488</v>
      </c>
      <c r="H28" s="6">
        <f>VLOOKUP($G28,'Tipo de Cambio BCE'!$C$8:$D$172,2,FALSE)</f>
        <v>6.0340999999999996</v>
      </c>
      <c r="I28" s="7">
        <f t="shared" ref="I28:I108" si="3">+F28/J28</f>
        <v>6.1170212765957448</v>
      </c>
      <c r="J28">
        <v>300.8</v>
      </c>
      <c r="K28" s="3">
        <f t="shared" si="2"/>
        <v>304.93362721864077</v>
      </c>
      <c r="L28" s="3">
        <f>+J28-K28</f>
        <v>-4.1336272186407541</v>
      </c>
    </row>
    <row r="29" spans="3:12" x14ac:dyDescent="0.25">
      <c r="C29" t="s">
        <v>480</v>
      </c>
      <c r="D29" t="s">
        <v>8</v>
      </c>
      <c r="E29" t="s">
        <v>481</v>
      </c>
      <c r="F29" s="21">
        <v>1840</v>
      </c>
      <c r="G29" s="22">
        <v>43493</v>
      </c>
      <c r="H29" s="6">
        <f>VLOOKUP($G29,'Tipo de Cambio BCE'!$C$8:$D$172,2,FALSE)</f>
        <v>6.0533999999999999</v>
      </c>
      <c r="I29" s="7">
        <f t="shared" si="3"/>
        <v>6.3121783876500857</v>
      </c>
      <c r="J29">
        <v>291.5</v>
      </c>
      <c r="K29" s="3">
        <f t="shared" si="2"/>
        <v>303.96141011662866</v>
      </c>
      <c r="L29" s="3">
        <f t="shared" ref="L29:L115" si="4">+J29-K29</f>
        <v>-12.461410116628656</v>
      </c>
    </row>
    <row r="30" spans="3:12" x14ac:dyDescent="0.25">
      <c r="C30" t="s">
        <v>482</v>
      </c>
      <c r="D30" t="s">
        <v>8</v>
      </c>
      <c r="E30" t="s">
        <v>483</v>
      </c>
      <c r="F30" s="21">
        <v>1840</v>
      </c>
      <c r="G30" s="22">
        <v>43487</v>
      </c>
      <c r="H30" s="6">
        <f>VLOOKUP($G30,'Tipo de Cambio BCE'!$C$8:$D$172,2,FALSE)</f>
        <v>6.0750000000000002</v>
      </c>
      <c r="I30" s="7">
        <f t="shared" si="3"/>
        <v>6.3121783876500857</v>
      </c>
      <c r="J30">
        <v>291.5</v>
      </c>
      <c r="K30" s="3">
        <f t="shared" si="2"/>
        <v>302.88065843621399</v>
      </c>
      <c r="L30" s="3">
        <f t="shared" si="4"/>
        <v>-11.380658436213992</v>
      </c>
    </row>
    <row r="31" spans="3:12" x14ac:dyDescent="0.25">
      <c r="C31" t="s">
        <v>484</v>
      </c>
      <c r="D31" t="s">
        <v>8</v>
      </c>
      <c r="E31" t="s">
        <v>485</v>
      </c>
      <c r="F31" s="21">
        <v>1840</v>
      </c>
      <c r="G31" s="22">
        <v>43544</v>
      </c>
      <c r="H31" s="6">
        <f>VLOOKUP($G31,'Tipo de Cambio BCE'!$C$8:$D$172,2,FALSE)</f>
        <v>6.2152000000000003</v>
      </c>
      <c r="I31" s="7">
        <f t="shared" si="3"/>
        <v>6.1720112706292767</v>
      </c>
      <c r="J31">
        <v>298.12</v>
      </c>
      <c r="K31" s="3">
        <f t="shared" si="2"/>
        <v>296.04839747715278</v>
      </c>
      <c r="L31" s="3">
        <f t="shared" si="4"/>
        <v>2.071602522847229</v>
      </c>
    </row>
    <row r="32" spans="3:12" x14ac:dyDescent="0.25">
      <c r="C32" t="s">
        <v>486</v>
      </c>
      <c r="D32" t="s">
        <v>8</v>
      </c>
      <c r="E32" t="s">
        <v>487</v>
      </c>
      <c r="F32" s="21">
        <v>1840</v>
      </c>
      <c r="G32" s="22">
        <v>43558</v>
      </c>
      <c r="H32" s="6">
        <v>6.32</v>
      </c>
      <c r="I32" s="7">
        <f t="shared" si="3"/>
        <v>6.0870715892549958</v>
      </c>
      <c r="J32">
        <v>302.27999999999997</v>
      </c>
      <c r="K32" s="3">
        <f t="shared" si="2"/>
        <v>291.13924050632909</v>
      </c>
      <c r="L32" s="3">
        <f t="shared" si="4"/>
        <v>11.140759493670885</v>
      </c>
    </row>
    <row r="33" spans="3:12" x14ac:dyDescent="0.25">
      <c r="C33" t="s">
        <v>489</v>
      </c>
      <c r="D33" t="s">
        <v>8</v>
      </c>
      <c r="E33" t="s">
        <v>488</v>
      </c>
      <c r="F33" s="21">
        <v>1840</v>
      </c>
      <c r="G33" s="22">
        <v>43558</v>
      </c>
      <c r="H33" s="6">
        <v>6.32</v>
      </c>
      <c r="I33" s="7">
        <f t="shared" si="3"/>
        <v>6.0870715892549958</v>
      </c>
      <c r="J33">
        <v>302.27999999999997</v>
      </c>
      <c r="K33" s="3">
        <f t="shared" si="2"/>
        <v>291.13924050632909</v>
      </c>
      <c r="L33" s="3">
        <f t="shared" si="4"/>
        <v>11.140759493670885</v>
      </c>
    </row>
    <row r="34" spans="3:12" x14ac:dyDescent="0.25">
      <c r="C34" t="s">
        <v>490</v>
      </c>
      <c r="D34" t="s">
        <v>8</v>
      </c>
      <c r="E34" t="s">
        <v>491</v>
      </c>
      <c r="F34" s="21">
        <v>1840</v>
      </c>
      <c r="G34" s="22">
        <v>43500</v>
      </c>
      <c r="H34" s="6">
        <f>VLOOKUP($G34,'Tipo de Cambio BCE'!$C$8:$D$172,2,FALSE)</f>
        <v>5.9694000000000003</v>
      </c>
      <c r="I34" s="7">
        <f t="shared" si="3"/>
        <v>6.2404612514838051</v>
      </c>
      <c r="J34">
        <v>294.85000000000002</v>
      </c>
      <c r="K34" s="3">
        <f t="shared" si="2"/>
        <v>308.23868395483635</v>
      </c>
      <c r="L34" s="3">
        <f t="shared" si="4"/>
        <v>-13.388683954836324</v>
      </c>
    </row>
    <row r="35" spans="3:12" x14ac:dyDescent="0.25">
      <c r="C35" t="s">
        <v>492</v>
      </c>
      <c r="D35" t="s">
        <v>8</v>
      </c>
      <c r="E35" t="s">
        <v>493</v>
      </c>
      <c r="F35" s="21">
        <v>1840</v>
      </c>
      <c r="G35" s="22">
        <v>43488</v>
      </c>
      <c r="H35" s="6">
        <f>VLOOKUP($G35,'Tipo de Cambio BCE'!$C$8:$D$172,2,FALSE)</f>
        <v>6.0340999999999996</v>
      </c>
      <c r="I35" s="7">
        <f t="shared" si="3"/>
        <v>6.3121783876500857</v>
      </c>
      <c r="J35">
        <v>291.5</v>
      </c>
      <c r="K35" s="3">
        <f t="shared" si="2"/>
        <v>304.93362721864077</v>
      </c>
      <c r="L35" s="3">
        <f t="shared" si="4"/>
        <v>-13.433627218640765</v>
      </c>
    </row>
    <row r="36" spans="3:12" x14ac:dyDescent="0.25">
      <c r="C36" t="s">
        <v>494</v>
      </c>
      <c r="D36" t="s">
        <v>8</v>
      </c>
      <c r="E36" t="s">
        <v>495</v>
      </c>
      <c r="F36" s="21">
        <v>1840</v>
      </c>
      <c r="G36" s="22">
        <v>43487</v>
      </c>
      <c r="H36" s="6">
        <f>VLOOKUP($G36,'Tipo de Cambio BCE'!$C$8:$D$172,2,FALSE)</f>
        <v>6.0750000000000002</v>
      </c>
      <c r="I36" s="7">
        <f t="shared" si="3"/>
        <v>6.3121783876500857</v>
      </c>
      <c r="J36">
        <v>291.5</v>
      </c>
      <c r="K36" s="3">
        <f t="shared" ref="K36:K42" si="5">+F36/H36</f>
        <v>302.88065843621399</v>
      </c>
      <c r="L36" s="3">
        <f t="shared" si="4"/>
        <v>-11.380658436213992</v>
      </c>
    </row>
    <row r="37" spans="3:12" x14ac:dyDescent="0.25">
      <c r="C37" t="s">
        <v>497</v>
      </c>
      <c r="D37" t="s">
        <v>8</v>
      </c>
      <c r="E37" t="s">
        <v>496</v>
      </c>
      <c r="F37" s="21">
        <v>1840</v>
      </c>
      <c r="G37" s="22">
        <v>43487</v>
      </c>
      <c r="H37" s="6">
        <f>VLOOKUP($G37,'Tipo de Cambio BCE'!$C$8:$D$172,2,FALSE)</f>
        <v>6.0750000000000002</v>
      </c>
      <c r="I37" s="7">
        <f t="shared" si="3"/>
        <v>6.3121783876500857</v>
      </c>
      <c r="J37">
        <v>291.5</v>
      </c>
      <c r="K37" s="3">
        <f t="shared" si="5"/>
        <v>302.88065843621399</v>
      </c>
      <c r="L37" s="3">
        <f t="shared" si="4"/>
        <v>-11.380658436213992</v>
      </c>
    </row>
    <row r="38" spans="3:12" x14ac:dyDescent="0.25">
      <c r="C38" t="s">
        <v>498</v>
      </c>
      <c r="D38" t="s">
        <v>8</v>
      </c>
      <c r="E38" t="s">
        <v>499</v>
      </c>
      <c r="F38" s="21">
        <v>1840</v>
      </c>
      <c r="G38" s="22">
        <v>43490</v>
      </c>
      <c r="H38" s="6">
        <f>VLOOKUP($G38,'Tipo de Cambio BCE'!$C$8:$D$172,2,FALSE)</f>
        <v>5.9805999999999999</v>
      </c>
      <c r="I38" s="7">
        <f t="shared" si="3"/>
        <v>6.3121783876500857</v>
      </c>
      <c r="J38">
        <v>291.5</v>
      </c>
      <c r="K38" s="3">
        <f t="shared" si="5"/>
        <v>307.66143865164031</v>
      </c>
      <c r="L38" s="3">
        <f t="shared" si="4"/>
        <v>-16.16143865164031</v>
      </c>
    </row>
    <row r="39" spans="3:12" x14ac:dyDescent="0.25">
      <c r="C39" t="s">
        <v>500</v>
      </c>
      <c r="D39" t="s">
        <v>8</v>
      </c>
      <c r="E39" t="s">
        <v>501</v>
      </c>
      <c r="F39" s="21">
        <v>1840</v>
      </c>
      <c r="G39" s="22">
        <v>43558</v>
      </c>
      <c r="H39" s="6" t="e">
        <f>VLOOKUP($G39,'Tipo de Cambio BCE'!$C$8:$D$172,2,FALSE)</f>
        <v>#N/A</v>
      </c>
      <c r="I39" s="7">
        <f t="shared" si="3"/>
        <v>6.0179885527391663</v>
      </c>
      <c r="J39">
        <v>305.75</v>
      </c>
      <c r="K39" s="3" t="e">
        <f t="shared" si="5"/>
        <v>#N/A</v>
      </c>
      <c r="L39" s="3" t="e">
        <f t="shared" si="4"/>
        <v>#N/A</v>
      </c>
    </row>
    <row r="40" spans="3:12" x14ac:dyDescent="0.25">
      <c r="C40" t="s">
        <v>502</v>
      </c>
      <c r="D40" t="s">
        <v>8</v>
      </c>
      <c r="E40" t="s">
        <v>503</v>
      </c>
      <c r="F40" s="21">
        <v>1840</v>
      </c>
      <c r="G40" s="22">
        <v>43558</v>
      </c>
      <c r="H40" s="6" t="e">
        <f>VLOOKUP($G40,'Tipo de Cambio BCE'!$C$8:$D$172,2,FALSE)</f>
        <v>#N/A</v>
      </c>
      <c r="I40" s="7">
        <f t="shared" si="3"/>
        <v>6.113363014153764</v>
      </c>
      <c r="J40">
        <v>300.98</v>
      </c>
      <c r="K40" s="3" t="e">
        <f t="shared" si="5"/>
        <v>#N/A</v>
      </c>
      <c r="L40" s="3" t="e">
        <f t="shared" si="4"/>
        <v>#N/A</v>
      </c>
    </row>
    <row r="41" spans="3:12" x14ac:dyDescent="0.25">
      <c r="C41" t="s">
        <v>504</v>
      </c>
      <c r="D41" t="s">
        <v>8</v>
      </c>
      <c r="E41" t="s">
        <v>505</v>
      </c>
      <c r="F41" s="21">
        <v>1840</v>
      </c>
      <c r="G41" s="22">
        <v>43529</v>
      </c>
      <c r="H41" s="6">
        <f>VLOOKUP($G41,'Tipo de Cambio BCE'!$C$8:$D$172,2,FALSE)</f>
        <v>6.1029</v>
      </c>
      <c r="I41" s="7">
        <f t="shared" si="3"/>
        <v>6.0179885527391663</v>
      </c>
      <c r="J41">
        <v>305.75</v>
      </c>
      <c r="K41" s="3">
        <f t="shared" si="5"/>
        <v>301.49601009356206</v>
      </c>
      <c r="L41" s="3">
        <f t="shared" si="4"/>
        <v>4.253989906437937</v>
      </c>
    </row>
    <row r="42" spans="3:12" x14ac:dyDescent="0.25">
      <c r="C42" t="s">
        <v>506</v>
      </c>
      <c r="D42" t="s">
        <v>8</v>
      </c>
      <c r="E42" t="s">
        <v>507</v>
      </c>
      <c r="F42" s="21">
        <v>1840</v>
      </c>
      <c r="G42" s="22">
        <v>43490</v>
      </c>
      <c r="H42" s="6">
        <f>VLOOKUP($G42,'Tipo de Cambio BCE'!$C$8:$D$172,2,FALSE)</f>
        <v>5.9805999999999999</v>
      </c>
      <c r="I42" s="7">
        <f t="shared" si="3"/>
        <v>6.0179885527391663</v>
      </c>
      <c r="J42">
        <v>305.75</v>
      </c>
      <c r="K42" s="3">
        <f t="shared" si="5"/>
        <v>307.66143865164031</v>
      </c>
      <c r="L42" s="3">
        <f t="shared" si="4"/>
        <v>-1.9114386516403101</v>
      </c>
    </row>
    <row r="43" spans="3:12" x14ac:dyDescent="0.25">
      <c r="C43" t="s">
        <v>508</v>
      </c>
      <c r="D43" t="s">
        <v>8</v>
      </c>
      <c r="E43" t="s">
        <v>509</v>
      </c>
      <c r="F43" s="21">
        <v>1840</v>
      </c>
      <c r="G43" s="22">
        <v>43494</v>
      </c>
      <c r="H43" s="6">
        <f>VLOOKUP($G43,'Tipo de Cambio BCE'!$C$8:$D$172,2,FALSE)</f>
        <v>6.0664999999999996</v>
      </c>
      <c r="I43" s="7">
        <f t="shared" si="3"/>
        <v>6.1139724206678849</v>
      </c>
      <c r="J43">
        <v>300.95</v>
      </c>
      <c r="K43" s="3">
        <f t="shared" ref="K43:K109" si="6">+F43/H43</f>
        <v>303.30503585263335</v>
      </c>
      <c r="L43" s="3">
        <f t="shared" si="4"/>
        <v>-2.3550358526333639</v>
      </c>
    </row>
    <row r="44" spans="3:12" x14ac:dyDescent="0.25">
      <c r="C44" t="s">
        <v>510</v>
      </c>
      <c r="D44" t="s">
        <v>8</v>
      </c>
      <c r="E44" t="s">
        <v>511</v>
      </c>
      <c r="F44" s="21">
        <v>1840</v>
      </c>
      <c r="G44" s="22">
        <v>43493</v>
      </c>
      <c r="H44" s="6">
        <f>VLOOKUP($G44,'Tipo de Cambio BCE'!$C$8:$D$172,2,FALSE)</f>
        <v>6.0533999999999999</v>
      </c>
      <c r="I44" s="7">
        <f t="shared" si="3"/>
        <v>6.1139724206678849</v>
      </c>
      <c r="J44">
        <v>300.95</v>
      </c>
      <c r="K44" s="3">
        <f t="shared" si="6"/>
        <v>303.96141011662866</v>
      </c>
      <c r="L44" s="3">
        <f t="shared" si="4"/>
        <v>-3.0114101166286673</v>
      </c>
    </row>
    <row r="45" spans="3:12" x14ac:dyDescent="0.25">
      <c r="C45" t="s">
        <v>512</v>
      </c>
      <c r="D45" t="s">
        <v>8</v>
      </c>
      <c r="E45" t="s">
        <v>513</v>
      </c>
      <c r="F45" s="21">
        <v>1840</v>
      </c>
      <c r="G45" s="22">
        <v>43496</v>
      </c>
      <c r="H45" s="6">
        <f>VLOOKUP($G45,'Tipo de Cambio BCE'!$C$8:$D$172,2,FALSE)</f>
        <v>5.9688999999999997</v>
      </c>
      <c r="I45" s="7">
        <f t="shared" si="3"/>
        <v>6.1139724206678849</v>
      </c>
      <c r="J45">
        <v>300.95</v>
      </c>
      <c r="K45" s="3">
        <f t="shared" si="6"/>
        <v>308.26450434753474</v>
      </c>
      <c r="L45" s="3">
        <f t="shared" si="4"/>
        <v>-7.3145043475347507</v>
      </c>
    </row>
    <row r="46" spans="3:12" x14ac:dyDescent="0.25">
      <c r="C46" t="s">
        <v>514</v>
      </c>
      <c r="D46" t="s">
        <v>8</v>
      </c>
      <c r="E46" t="s">
        <v>515</v>
      </c>
      <c r="F46" s="21">
        <v>1840</v>
      </c>
      <c r="G46" s="22">
        <v>43500</v>
      </c>
      <c r="H46" s="6">
        <f>VLOOKUP($G46,'Tipo de Cambio BCE'!$C$8:$D$172,2,FALSE)</f>
        <v>5.9694000000000003</v>
      </c>
      <c r="I46" s="7">
        <f t="shared" si="3"/>
        <v>6.0494476591267752</v>
      </c>
      <c r="J46">
        <v>304.16000000000003</v>
      </c>
      <c r="K46" s="3">
        <f t="shared" si="6"/>
        <v>308.23868395483635</v>
      </c>
      <c r="L46" s="3">
        <f t="shared" si="4"/>
        <v>-4.0786839548363218</v>
      </c>
    </row>
    <row r="47" spans="3:12" x14ac:dyDescent="0.25">
      <c r="C47" t="s">
        <v>516</v>
      </c>
      <c r="D47" t="s">
        <v>8</v>
      </c>
      <c r="E47" t="s">
        <v>517</v>
      </c>
      <c r="F47" s="21">
        <v>1840</v>
      </c>
      <c r="G47" s="22">
        <v>43500</v>
      </c>
      <c r="H47" s="6">
        <f>VLOOKUP($G47,'Tipo de Cambio BCE'!$C$8:$D$172,2,FALSE)</f>
        <v>5.9694000000000003</v>
      </c>
      <c r="I47" s="7">
        <f t="shared" si="3"/>
        <v>6.0494476591267752</v>
      </c>
      <c r="J47">
        <v>304.16000000000003</v>
      </c>
      <c r="K47" s="3">
        <f t="shared" si="6"/>
        <v>308.23868395483635</v>
      </c>
      <c r="L47" s="3">
        <f t="shared" si="4"/>
        <v>-4.0786839548363218</v>
      </c>
    </row>
    <row r="48" spans="3:12" x14ac:dyDescent="0.25">
      <c r="C48" t="s">
        <v>518</v>
      </c>
      <c r="D48" t="s">
        <v>8</v>
      </c>
      <c r="E48" t="s">
        <v>519</v>
      </c>
      <c r="F48" s="21">
        <v>1840</v>
      </c>
      <c r="G48" s="22">
        <v>43500</v>
      </c>
      <c r="H48" s="6">
        <f>VLOOKUP($G48,'Tipo de Cambio BCE'!$C$8:$D$172,2,FALSE)</f>
        <v>5.9694000000000003</v>
      </c>
      <c r="I48" s="7">
        <f t="shared" si="3"/>
        <v>6.0494476591267752</v>
      </c>
      <c r="J48">
        <v>304.16000000000003</v>
      </c>
      <c r="K48" s="3">
        <f t="shared" si="6"/>
        <v>308.23868395483635</v>
      </c>
      <c r="L48" s="3">
        <f t="shared" si="4"/>
        <v>-4.0786839548363218</v>
      </c>
    </row>
    <row r="49" spans="3:12" x14ac:dyDescent="0.25">
      <c r="C49" t="s">
        <v>520</v>
      </c>
      <c r="D49" t="s">
        <v>8</v>
      </c>
      <c r="E49" t="s">
        <v>521</v>
      </c>
      <c r="F49" s="21">
        <v>1840</v>
      </c>
      <c r="G49" s="22">
        <v>43509</v>
      </c>
      <c r="H49" s="6">
        <f>VLOOKUP($G49,'Tipo de Cambio BCE'!$C$8:$D$172,2,FALSE)</f>
        <v>5.9382999999999999</v>
      </c>
      <c r="I49" s="7">
        <f t="shared" si="3"/>
        <v>6.0494476591267752</v>
      </c>
      <c r="J49">
        <v>304.16000000000003</v>
      </c>
      <c r="K49" s="3">
        <f t="shared" si="6"/>
        <v>309.85298822895442</v>
      </c>
      <c r="L49" s="3">
        <f t="shared" si="4"/>
        <v>-5.6929882289543912</v>
      </c>
    </row>
    <row r="50" spans="3:12" x14ac:dyDescent="0.25">
      <c r="C50" t="s">
        <v>522</v>
      </c>
      <c r="D50" t="s">
        <v>8</v>
      </c>
      <c r="E50" t="s">
        <v>523</v>
      </c>
      <c r="F50" s="21">
        <v>1840</v>
      </c>
      <c r="G50" s="22">
        <v>43500</v>
      </c>
      <c r="H50" s="6">
        <f>VLOOKUP($G50,'Tipo de Cambio BCE'!$C$8:$D$172,2,FALSE)</f>
        <v>5.9694000000000003</v>
      </c>
      <c r="I50" s="7">
        <f t="shared" si="3"/>
        <v>6.0826446280991737</v>
      </c>
      <c r="J50">
        <v>302.5</v>
      </c>
      <c r="K50" s="3">
        <f t="shared" si="6"/>
        <v>308.23868395483635</v>
      </c>
      <c r="L50" s="3">
        <f t="shared" si="4"/>
        <v>-5.7386839548363469</v>
      </c>
    </row>
    <row r="51" spans="3:12" x14ac:dyDescent="0.25">
      <c r="C51" t="s">
        <v>524</v>
      </c>
      <c r="D51" t="s">
        <v>8</v>
      </c>
      <c r="E51" t="s">
        <v>525</v>
      </c>
      <c r="F51" s="21">
        <v>1840</v>
      </c>
      <c r="G51" s="22">
        <v>43523</v>
      </c>
      <c r="H51" s="6">
        <f>VLOOKUP($G51,'Tipo de Cambio BCE'!$C$8:$D$172,2,FALSE)</f>
        <v>6.0256999999999996</v>
      </c>
      <c r="I51" s="7">
        <f t="shared" si="3"/>
        <v>5.9435364041604757</v>
      </c>
      <c r="J51">
        <v>309.58</v>
      </c>
      <c r="K51" s="3">
        <f t="shared" si="6"/>
        <v>305.35871351046353</v>
      </c>
      <c r="L51" s="3">
        <f t="shared" si="4"/>
        <v>4.2212864895364532</v>
      </c>
    </row>
    <row r="52" spans="3:12" x14ac:dyDescent="0.25">
      <c r="C52" t="s">
        <v>526</v>
      </c>
      <c r="D52" t="s">
        <v>8</v>
      </c>
      <c r="E52" t="s">
        <v>527</v>
      </c>
      <c r="F52" s="21">
        <v>1840</v>
      </c>
      <c r="G52" s="22">
        <v>43518</v>
      </c>
      <c r="H52" s="6">
        <f>VLOOKUP($G52,'Tipo de Cambio BCE'!$C$8:$D$172,2,FALSE)</f>
        <v>6.0377999999999998</v>
      </c>
      <c r="I52" s="7">
        <f t="shared" si="3"/>
        <v>5.9622176857522433</v>
      </c>
      <c r="J52">
        <v>308.61</v>
      </c>
      <c r="K52" s="3">
        <f t="shared" si="6"/>
        <v>304.74676206565306</v>
      </c>
      <c r="L52" s="3">
        <f t="shared" si="4"/>
        <v>3.8632379343469552</v>
      </c>
    </row>
    <row r="53" spans="3:12" x14ac:dyDescent="0.25">
      <c r="C53" s="23" t="s">
        <v>528</v>
      </c>
      <c r="D53" s="23" t="s">
        <v>8</v>
      </c>
      <c r="E53" s="23" t="s">
        <v>529</v>
      </c>
      <c r="F53" s="21">
        <v>1840</v>
      </c>
      <c r="G53" s="22">
        <v>43518</v>
      </c>
      <c r="H53" s="6">
        <f>VLOOKUP($G53,'Tipo de Cambio BCE'!$C$8:$D$172,2,FALSE)</f>
        <v>6.0377999999999998</v>
      </c>
      <c r="I53" s="7">
        <f t="shared" si="3"/>
        <v>5.9622176857522433</v>
      </c>
      <c r="J53">
        <v>308.61</v>
      </c>
      <c r="K53" s="3">
        <f t="shared" si="6"/>
        <v>304.74676206565306</v>
      </c>
      <c r="L53" s="3">
        <f t="shared" si="4"/>
        <v>3.8632379343469552</v>
      </c>
    </row>
    <row r="54" spans="3:12" x14ac:dyDescent="0.25">
      <c r="C54" t="s">
        <v>530</v>
      </c>
      <c r="D54" t="s">
        <v>8</v>
      </c>
      <c r="E54" t="s">
        <v>531</v>
      </c>
      <c r="F54" s="21">
        <v>1840</v>
      </c>
      <c r="G54" s="22">
        <v>43572</v>
      </c>
      <c r="H54" s="6" t="e">
        <f>VLOOKUP($G54,'Tipo de Cambio BCE'!$C$8:$D$172,2,FALSE)</f>
        <v>#N/A</v>
      </c>
      <c r="I54" s="7">
        <f t="shared" si="3"/>
        <v>5.9622176857522433</v>
      </c>
      <c r="J54">
        <v>308.61</v>
      </c>
      <c r="K54" s="3" t="e">
        <f t="shared" si="6"/>
        <v>#N/A</v>
      </c>
      <c r="L54" s="3" t="e">
        <f t="shared" si="4"/>
        <v>#N/A</v>
      </c>
    </row>
    <row r="55" spans="3:12" x14ac:dyDescent="0.25">
      <c r="C55" t="s">
        <v>532</v>
      </c>
      <c r="E55" t="s">
        <v>533</v>
      </c>
      <c r="F55" s="21">
        <v>1840</v>
      </c>
      <c r="G55" s="22">
        <v>43530</v>
      </c>
      <c r="H55" s="6">
        <f>VLOOKUP($G55,'Tipo de Cambio BCE'!$C$8:$D$172,2,FALSE)</f>
        <v>6.1246999999999998</v>
      </c>
      <c r="I55" s="7">
        <f t="shared" si="3"/>
        <v>6.0179885527391663</v>
      </c>
      <c r="J55">
        <v>305.75</v>
      </c>
      <c r="K55" s="3">
        <f t="shared" si="6"/>
        <v>300.42287785524189</v>
      </c>
      <c r="L55" s="3">
        <f t="shared" si="4"/>
        <v>5.327122144758107</v>
      </c>
    </row>
    <row r="56" spans="3:12" x14ac:dyDescent="0.25">
      <c r="C56" t="s">
        <v>534</v>
      </c>
      <c r="D56" t="s">
        <v>8</v>
      </c>
      <c r="E56" t="s">
        <v>535</v>
      </c>
      <c r="F56" s="21">
        <v>1840</v>
      </c>
      <c r="G56" s="22">
        <v>43523</v>
      </c>
      <c r="H56" s="6">
        <f>VLOOKUP($G56,'Tipo de Cambio BCE'!$C$8:$D$172,2,FALSE)</f>
        <v>6.0256999999999996</v>
      </c>
      <c r="I56" s="7">
        <f t="shared" si="3"/>
        <v>5.9993478969677208</v>
      </c>
      <c r="J56">
        <v>306.7</v>
      </c>
      <c r="K56" s="3">
        <f t="shared" si="6"/>
        <v>305.35871351046353</v>
      </c>
      <c r="L56" s="3">
        <f t="shared" si="4"/>
        <v>1.3412864895364578</v>
      </c>
    </row>
    <row r="57" spans="3:12" x14ac:dyDescent="0.25">
      <c r="C57" t="s">
        <v>536</v>
      </c>
      <c r="D57" t="s">
        <v>8</v>
      </c>
      <c r="E57" t="s">
        <v>537</v>
      </c>
      <c r="F57" s="21">
        <v>1840</v>
      </c>
      <c r="G57" t="s">
        <v>538</v>
      </c>
      <c r="H57" s="6">
        <v>6.62</v>
      </c>
      <c r="I57" s="7">
        <f t="shared" si="3"/>
        <v>6.3888888888888893</v>
      </c>
      <c r="J57">
        <v>288</v>
      </c>
      <c r="K57" s="3">
        <f t="shared" si="6"/>
        <v>277.94561933534743</v>
      </c>
      <c r="L57" s="3">
        <f t="shared" si="4"/>
        <v>10.05438066465257</v>
      </c>
    </row>
    <row r="58" spans="3:12" x14ac:dyDescent="0.25">
      <c r="C58" t="s">
        <v>539</v>
      </c>
      <c r="D58" t="s">
        <v>8</v>
      </c>
      <c r="E58" t="s">
        <v>540</v>
      </c>
      <c r="F58" s="21">
        <v>1840</v>
      </c>
      <c r="G58" s="22">
        <v>43585</v>
      </c>
      <c r="H58" s="6">
        <v>6.69</v>
      </c>
      <c r="I58" s="7">
        <f t="shared" si="3"/>
        <v>6.5636927906396041</v>
      </c>
      <c r="J58">
        <v>280.33</v>
      </c>
      <c r="K58" s="3">
        <f t="shared" si="6"/>
        <v>275.03736920777277</v>
      </c>
      <c r="L58" s="3">
        <f t="shared" si="4"/>
        <v>5.2926307922272144</v>
      </c>
    </row>
    <row r="59" spans="3:12" x14ac:dyDescent="0.25">
      <c r="C59" t="s">
        <v>541</v>
      </c>
      <c r="D59" t="s">
        <v>8</v>
      </c>
      <c r="E59" t="s">
        <v>542</v>
      </c>
      <c r="F59" s="21">
        <v>1840</v>
      </c>
      <c r="G59" s="22">
        <v>43545</v>
      </c>
      <c r="H59" s="6">
        <f>VLOOKUP($G59,'Tipo de Cambio BCE'!$C$8:$D$172,2,FALSE)</f>
        <v>6.2160000000000002</v>
      </c>
      <c r="I59" s="7">
        <f t="shared" si="3"/>
        <v>5.9993478969677208</v>
      </c>
      <c r="J59">
        <v>306.7</v>
      </c>
      <c r="K59" s="3">
        <f t="shared" si="6"/>
        <v>296.01029601029597</v>
      </c>
      <c r="L59" s="3">
        <f t="shared" si="4"/>
        <v>10.689703989704014</v>
      </c>
    </row>
    <row r="60" spans="3:12" x14ac:dyDescent="0.25">
      <c r="C60" t="s">
        <v>543</v>
      </c>
      <c r="D60" t="s">
        <v>8</v>
      </c>
      <c r="E60" t="s">
        <v>544</v>
      </c>
      <c r="F60" s="21">
        <v>1840</v>
      </c>
      <c r="G60" s="22">
        <v>43545</v>
      </c>
      <c r="H60" s="6">
        <f>VLOOKUP($G60,'Tipo de Cambio BCE'!$C$8:$D$172,2,FALSE)</f>
        <v>6.2160000000000002</v>
      </c>
      <c r="I60" s="7">
        <f t="shared" si="3"/>
        <v>5.9993478969677208</v>
      </c>
      <c r="J60">
        <v>306.7</v>
      </c>
      <c r="K60" s="3">
        <f t="shared" si="6"/>
        <v>296.01029601029597</v>
      </c>
      <c r="L60" s="3">
        <f t="shared" si="4"/>
        <v>10.689703989704014</v>
      </c>
    </row>
    <row r="61" spans="3:12" x14ac:dyDescent="0.25">
      <c r="C61" t="s">
        <v>545</v>
      </c>
      <c r="D61" t="s">
        <v>8</v>
      </c>
      <c r="E61" t="s">
        <v>546</v>
      </c>
      <c r="F61" s="21">
        <v>1840</v>
      </c>
      <c r="G61" s="22">
        <v>43545</v>
      </c>
      <c r="H61" s="6">
        <f>VLOOKUP($G61,'Tipo de Cambio BCE'!$C$8:$D$172,2,FALSE)</f>
        <v>6.2160000000000002</v>
      </c>
      <c r="I61" s="7">
        <f t="shared" si="3"/>
        <v>5.9993478969677208</v>
      </c>
      <c r="J61">
        <v>306.7</v>
      </c>
      <c r="K61" s="3">
        <f t="shared" si="6"/>
        <v>296.01029601029597</v>
      </c>
      <c r="L61" s="3">
        <f t="shared" si="4"/>
        <v>10.689703989704014</v>
      </c>
    </row>
    <row r="62" spans="3:12" x14ac:dyDescent="0.25">
      <c r="C62" t="s">
        <v>547</v>
      </c>
      <c r="D62" t="s">
        <v>8</v>
      </c>
      <c r="E62" t="s">
        <v>548</v>
      </c>
      <c r="F62" s="21">
        <v>1840</v>
      </c>
      <c r="G62" s="22">
        <v>43530</v>
      </c>
      <c r="H62" s="6">
        <f>VLOOKUP($G62,'Tipo de Cambio BCE'!$C$8:$D$172,2,FALSE)</f>
        <v>6.1246999999999998</v>
      </c>
      <c r="I62" s="7">
        <f t="shared" si="3"/>
        <v>5.9993478969677208</v>
      </c>
      <c r="J62">
        <v>306.7</v>
      </c>
      <c r="K62" s="3">
        <f t="shared" si="6"/>
        <v>300.42287785524189</v>
      </c>
      <c r="L62" s="3">
        <f t="shared" si="4"/>
        <v>6.2771221447580956</v>
      </c>
    </row>
    <row r="63" spans="3:12" x14ac:dyDescent="0.25">
      <c r="C63" t="s">
        <v>549</v>
      </c>
      <c r="D63" t="s">
        <v>8</v>
      </c>
      <c r="E63" t="s">
        <v>550</v>
      </c>
      <c r="F63" s="21">
        <v>1840</v>
      </c>
      <c r="G63" s="22">
        <v>43543</v>
      </c>
      <c r="H63" s="6">
        <f>VLOOKUP($G63,'Tipo de Cambio BCE'!$C$8:$D$172,2,FALSE)</f>
        <v>6.2191000000000001</v>
      </c>
      <c r="I63" s="7">
        <f t="shared" si="3"/>
        <v>5.9993478969677208</v>
      </c>
      <c r="J63">
        <v>306.7</v>
      </c>
      <c r="K63" s="3">
        <f t="shared" si="6"/>
        <v>295.86274541332347</v>
      </c>
      <c r="L63" s="3">
        <f t="shared" si="4"/>
        <v>10.837254586676522</v>
      </c>
    </row>
    <row r="64" spans="3:12" x14ac:dyDescent="0.25">
      <c r="C64" t="s">
        <v>551</v>
      </c>
      <c r="D64" t="s">
        <v>8</v>
      </c>
      <c r="E64" t="s">
        <v>552</v>
      </c>
      <c r="F64" s="21">
        <v>1840</v>
      </c>
      <c r="G64" s="22">
        <v>43529</v>
      </c>
      <c r="H64" s="6">
        <f>VLOOKUP($G64,'Tipo de Cambio BCE'!$C$8:$D$172,2,FALSE)</f>
        <v>6.1029</v>
      </c>
      <c r="I64" s="7">
        <f t="shared" si="3"/>
        <v>5.9993478969677208</v>
      </c>
      <c r="J64">
        <v>306.7</v>
      </c>
      <c r="K64" s="3">
        <f t="shared" si="6"/>
        <v>301.49601009356206</v>
      </c>
      <c r="L64" s="3">
        <f t="shared" si="4"/>
        <v>5.2039899064379256</v>
      </c>
    </row>
    <row r="65" spans="3:12" x14ac:dyDescent="0.25">
      <c r="C65" t="s">
        <v>553</v>
      </c>
      <c r="D65" t="s">
        <v>8</v>
      </c>
      <c r="E65" t="s">
        <v>554</v>
      </c>
      <c r="F65" s="21">
        <v>1840</v>
      </c>
      <c r="G65" s="22">
        <v>43543</v>
      </c>
      <c r="H65" s="6">
        <f>VLOOKUP($G65,'Tipo de Cambio BCE'!$C$8:$D$172,2,FALSE)</f>
        <v>6.2191000000000001</v>
      </c>
      <c r="I65" s="7">
        <f t="shared" si="3"/>
        <v>6.0870715892549958</v>
      </c>
      <c r="J65">
        <v>302.27999999999997</v>
      </c>
      <c r="K65" s="3">
        <f t="shared" si="6"/>
        <v>295.86274541332347</v>
      </c>
      <c r="L65" s="3">
        <f t="shared" si="4"/>
        <v>6.4172545866765063</v>
      </c>
    </row>
    <row r="66" spans="3:12" x14ac:dyDescent="0.25">
      <c r="C66" t="s">
        <v>555</v>
      </c>
      <c r="D66" t="s">
        <v>8</v>
      </c>
      <c r="E66" t="s">
        <v>556</v>
      </c>
      <c r="F66" s="21">
        <v>1840</v>
      </c>
      <c r="G66" s="22">
        <v>43536</v>
      </c>
      <c r="H66" s="6">
        <f>VLOOKUP($G66,'Tipo de Cambio BCE'!$C$8:$D$172,2,FALSE)</f>
        <v>6.1536</v>
      </c>
      <c r="I66" s="7">
        <f t="shared" si="3"/>
        <v>5.9993478969677208</v>
      </c>
      <c r="J66">
        <v>306.7</v>
      </c>
      <c r="K66" s="3">
        <f t="shared" si="6"/>
        <v>299.01196047841916</v>
      </c>
      <c r="L66" s="3">
        <f t="shared" si="4"/>
        <v>7.6880395215808335</v>
      </c>
    </row>
    <row r="67" spans="3:12" x14ac:dyDescent="0.25">
      <c r="C67" t="s">
        <v>557</v>
      </c>
      <c r="D67" t="s">
        <v>8</v>
      </c>
      <c r="E67" t="s">
        <v>558</v>
      </c>
      <c r="F67" s="21">
        <v>1840</v>
      </c>
      <c r="G67" s="22">
        <v>43518</v>
      </c>
      <c r="H67" s="6">
        <f>VLOOKUP($G67,'Tipo de Cambio BCE'!$C$8:$D$172,2,FALSE)</f>
        <v>6.0377999999999998</v>
      </c>
      <c r="I67" s="7">
        <f t="shared" si="3"/>
        <v>5.9993478969677208</v>
      </c>
      <c r="J67">
        <v>306.7</v>
      </c>
      <c r="K67" s="3">
        <f t="shared" si="6"/>
        <v>304.74676206565306</v>
      </c>
      <c r="L67" s="3">
        <f t="shared" si="4"/>
        <v>1.9532379343469302</v>
      </c>
    </row>
    <row r="68" spans="3:12" x14ac:dyDescent="0.25">
      <c r="C68" t="s">
        <v>559</v>
      </c>
      <c r="D68" t="s">
        <v>8</v>
      </c>
      <c r="E68" t="s">
        <v>560</v>
      </c>
      <c r="F68" s="21">
        <v>1840</v>
      </c>
      <c r="G68" s="22">
        <v>43579</v>
      </c>
      <c r="H68" s="6" t="e">
        <f>VLOOKUP($G68,'Tipo de Cambio BCE'!$C$8:$D$172,2,FALSE)</f>
        <v>#N/A</v>
      </c>
      <c r="I68" s="7">
        <f t="shared" si="3"/>
        <v>5.9993478969677208</v>
      </c>
      <c r="J68">
        <v>306.7</v>
      </c>
      <c r="K68" s="3" t="e">
        <f t="shared" si="6"/>
        <v>#N/A</v>
      </c>
      <c r="L68" s="3" t="e">
        <f t="shared" si="4"/>
        <v>#N/A</v>
      </c>
    </row>
    <row r="69" spans="3:12" x14ac:dyDescent="0.25">
      <c r="C69" t="s">
        <v>561</v>
      </c>
      <c r="D69" t="s">
        <v>8</v>
      </c>
      <c r="E69" t="s">
        <v>562</v>
      </c>
      <c r="F69" s="21">
        <v>1840</v>
      </c>
      <c r="G69" s="22">
        <v>43559</v>
      </c>
      <c r="H69" s="6" t="e">
        <f>VLOOKUP($G69,'Tipo de Cambio BCE'!$C$8:$D$172,2,FALSE)</f>
        <v>#N/A</v>
      </c>
      <c r="I69" s="7">
        <f t="shared" si="3"/>
        <v>6.0314026289048419</v>
      </c>
      <c r="J69">
        <v>305.07</v>
      </c>
      <c r="K69" s="3" t="e">
        <f t="shared" si="6"/>
        <v>#N/A</v>
      </c>
      <c r="L69" s="3" t="e">
        <f t="shared" si="4"/>
        <v>#N/A</v>
      </c>
    </row>
    <row r="70" spans="3:12" x14ac:dyDescent="0.25">
      <c r="C70" t="s">
        <v>563</v>
      </c>
      <c r="D70" t="s">
        <v>8</v>
      </c>
      <c r="E70" t="s">
        <v>564</v>
      </c>
      <c r="F70" s="21">
        <v>1840</v>
      </c>
      <c r="G70" s="22">
        <v>43536</v>
      </c>
      <c r="H70" s="6">
        <f>VLOOKUP($G70,'Tipo de Cambio BCE'!$C$8:$D$261,2,FALSE)</f>
        <v>6.1536</v>
      </c>
      <c r="I70" s="7">
        <f t="shared" si="3"/>
        <v>6.0870715892549958</v>
      </c>
      <c r="J70">
        <v>302.27999999999997</v>
      </c>
      <c r="K70" s="3">
        <f t="shared" si="6"/>
        <v>299.01196047841916</v>
      </c>
      <c r="L70" s="3">
        <f t="shared" si="4"/>
        <v>3.2680395215808176</v>
      </c>
    </row>
    <row r="71" spans="3:12" x14ac:dyDescent="0.25">
      <c r="C71" t="s">
        <v>565</v>
      </c>
      <c r="D71" t="s">
        <v>8</v>
      </c>
      <c r="E71" t="s">
        <v>566</v>
      </c>
      <c r="F71" s="21">
        <v>1840</v>
      </c>
      <c r="G71" s="22">
        <v>43585</v>
      </c>
      <c r="H71" s="6">
        <f>VLOOKUP($G71,'Tipo de Cambio BCE'!$C$8:$D$261,2,FALSE)</f>
        <v>6.6913</v>
      </c>
      <c r="I71" s="7">
        <f t="shared" si="3"/>
        <v>6.5636927906396041</v>
      </c>
      <c r="J71">
        <v>280.33</v>
      </c>
      <c r="K71" s="3">
        <f t="shared" si="6"/>
        <v>274.98393436253048</v>
      </c>
      <c r="L71" s="3">
        <f t="shared" si="4"/>
        <v>5.3460656374695077</v>
      </c>
    </row>
    <row r="72" spans="3:12" x14ac:dyDescent="0.25">
      <c r="C72" s="23" t="s">
        <v>567</v>
      </c>
      <c r="D72" s="23" t="s">
        <v>8</v>
      </c>
      <c r="E72" s="23" t="s">
        <v>568</v>
      </c>
      <c r="F72" s="21">
        <v>1840</v>
      </c>
      <c r="G72" s="24">
        <v>43558</v>
      </c>
      <c r="H72" s="6">
        <f>VLOOKUP($G72,'Tipo de Cambio BCE'!$C$8:$D$261,2,FALSE)</f>
        <v>6.3014000000000001</v>
      </c>
      <c r="I72" s="25">
        <f t="shared" si="3"/>
        <v>6.1678734245105931</v>
      </c>
      <c r="J72" s="23">
        <v>298.32</v>
      </c>
      <c r="K72" s="3">
        <f t="shared" si="6"/>
        <v>291.99860348493985</v>
      </c>
      <c r="L72" s="26">
        <f t="shared" si="4"/>
        <v>6.3213965150601439</v>
      </c>
    </row>
    <row r="73" spans="3:12" x14ac:dyDescent="0.25">
      <c r="C73" t="s">
        <v>569</v>
      </c>
      <c r="D73" t="s">
        <v>8</v>
      </c>
      <c r="E73" t="s">
        <v>570</v>
      </c>
      <c r="F73" s="21">
        <v>1840</v>
      </c>
      <c r="G73" s="22">
        <v>43543</v>
      </c>
      <c r="H73" s="6">
        <f>VLOOKUP($G73,'Tipo de Cambio BCE'!$C$8:$D$261,2,FALSE)</f>
        <v>6.2191000000000001</v>
      </c>
      <c r="I73" s="7">
        <f t="shared" si="3"/>
        <v>6.1528172546396922</v>
      </c>
      <c r="J73">
        <v>299.05</v>
      </c>
      <c r="K73" s="3">
        <f t="shared" si="6"/>
        <v>295.86274541332347</v>
      </c>
      <c r="L73" s="3">
        <f t="shared" si="4"/>
        <v>3.1872545866765449</v>
      </c>
    </row>
    <row r="74" spans="3:12" x14ac:dyDescent="0.25">
      <c r="C74" t="s">
        <v>571</v>
      </c>
      <c r="D74" t="s">
        <v>8</v>
      </c>
      <c r="E74" t="s">
        <v>572</v>
      </c>
      <c r="F74" s="21">
        <v>1840</v>
      </c>
      <c r="G74" s="22">
        <v>43558</v>
      </c>
      <c r="H74" s="6">
        <f>VLOOKUP($G74,'Tipo de Cambio BCE'!$C$8:$D$261,2,FALSE)</f>
        <v>6.3014000000000001</v>
      </c>
      <c r="I74" s="7">
        <f t="shared" si="3"/>
        <v>6.1528172546396922</v>
      </c>
      <c r="J74">
        <v>299.05</v>
      </c>
      <c r="K74" s="3">
        <f t="shared" si="6"/>
        <v>291.99860348493985</v>
      </c>
      <c r="L74" s="3">
        <f t="shared" si="4"/>
        <v>7.0513965150601621</v>
      </c>
    </row>
    <row r="75" spans="3:12" x14ac:dyDescent="0.25">
      <c r="C75" t="s">
        <v>573</v>
      </c>
      <c r="D75" t="s">
        <v>8</v>
      </c>
      <c r="E75" t="s">
        <v>574</v>
      </c>
      <c r="F75" s="21">
        <v>1840</v>
      </c>
      <c r="G75" s="22">
        <v>43550</v>
      </c>
      <c r="H75" s="6">
        <f>VLOOKUP($G75,'Tipo de Cambio BCE'!$C$8:$D$261,2,FALSE)</f>
        <v>6.2404000000000002</v>
      </c>
      <c r="I75" s="7">
        <f t="shared" si="3"/>
        <v>6.2944718117131915</v>
      </c>
      <c r="J75">
        <v>292.32</v>
      </c>
      <c r="K75" s="3">
        <f t="shared" si="6"/>
        <v>294.85289404525349</v>
      </c>
      <c r="L75" s="3">
        <f t="shared" si="4"/>
        <v>-2.5328940452534994</v>
      </c>
    </row>
    <row r="76" spans="3:12" x14ac:dyDescent="0.25">
      <c r="C76" t="s">
        <v>575</v>
      </c>
      <c r="D76" t="s">
        <v>8</v>
      </c>
      <c r="E76" t="s">
        <v>576</v>
      </c>
      <c r="F76" s="21">
        <v>1840</v>
      </c>
      <c r="G76" s="22">
        <v>43626</v>
      </c>
      <c r="H76" s="6">
        <f>VLOOKUP($G76,'Tipo de Cambio BCE'!$C$8:$D$261,2,FALSE)</f>
        <v>6.5510999999999999</v>
      </c>
      <c r="I76" s="7">
        <f t="shared" si="3"/>
        <v>6.8350668647845474</v>
      </c>
      <c r="J76">
        <v>269.2</v>
      </c>
      <c r="K76" s="3">
        <f t="shared" si="6"/>
        <v>280.86886171787944</v>
      </c>
      <c r="L76" s="3">
        <f t="shared" si="4"/>
        <v>-11.668861717879452</v>
      </c>
    </row>
    <row r="77" spans="3:12" x14ac:dyDescent="0.25">
      <c r="C77" t="s">
        <v>577</v>
      </c>
      <c r="D77" t="s">
        <v>8</v>
      </c>
      <c r="E77" t="s">
        <v>578</v>
      </c>
      <c r="F77" s="21">
        <v>1840</v>
      </c>
      <c r="G77" s="22">
        <v>43551</v>
      </c>
      <c r="H77" s="6">
        <f>VLOOKUP($G77,'Tipo de Cambio BCE'!$C$8:$D$261,2,FALSE)</f>
        <v>6.2320000000000002</v>
      </c>
      <c r="I77" s="7">
        <f t="shared" si="3"/>
        <v>6.1678734245105931</v>
      </c>
      <c r="J77">
        <v>298.32</v>
      </c>
      <c r="K77" s="3">
        <f t="shared" si="6"/>
        <v>295.25032092426187</v>
      </c>
      <c r="L77" s="3">
        <f t="shared" si="4"/>
        <v>3.0696790757381223</v>
      </c>
    </row>
    <row r="78" spans="3:12" x14ac:dyDescent="0.25">
      <c r="C78" t="s">
        <v>579</v>
      </c>
      <c r="D78" t="s">
        <v>8</v>
      </c>
      <c r="E78" t="s">
        <v>580</v>
      </c>
      <c r="F78" s="21">
        <v>1840</v>
      </c>
      <c r="G78" s="22">
        <v>43551</v>
      </c>
      <c r="H78" s="6">
        <f>VLOOKUP($G78,'Tipo de Cambio BCE'!$C$8:$D$261,2,FALSE)</f>
        <v>6.2320000000000002</v>
      </c>
      <c r="I78" s="7">
        <f t="shared" si="3"/>
        <v>6.1911170928667563</v>
      </c>
      <c r="J78">
        <v>297.2</v>
      </c>
      <c r="K78" s="3">
        <f t="shared" si="6"/>
        <v>295.25032092426187</v>
      </c>
      <c r="L78" s="3">
        <f t="shared" si="4"/>
        <v>1.9496790757381177</v>
      </c>
    </row>
    <row r="79" spans="3:12" x14ac:dyDescent="0.25">
      <c r="C79" t="s">
        <v>581</v>
      </c>
      <c r="D79" t="s">
        <v>8</v>
      </c>
      <c r="E79" t="s">
        <v>582</v>
      </c>
      <c r="F79" s="21">
        <v>1840</v>
      </c>
      <c r="G79" s="22">
        <v>43572</v>
      </c>
      <c r="H79" s="6">
        <f>VLOOKUP($G79,'Tipo de Cambio BCE'!$C$8:$D$261,2,FALSE)</f>
        <v>6.4966999999999997</v>
      </c>
      <c r="I79" s="7">
        <f t="shared" si="3"/>
        <v>6.3020173305476588</v>
      </c>
      <c r="J79">
        <v>291.97000000000003</v>
      </c>
      <c r="K79" s="3">
        <f t="shared" si="6"/>
        <v>283.22071205381195</v>
      </c>
      <c r="L79" s="3">
        <f t="shared" si="4"/>
        <v>8.7492879461880761</v>
      </c>
    </row>
    <row r="80" spans="3:12" x14ac:dyDescent="0.25">
      <c r="C80" t="s">
        <v>583</v>
      </c>
      <c r="D80" t="s">
        <v>8</v>
      </c>
      <c r="E80" t="s">
        <v>584</v>
      </c>
      <c r="F80" s="21">
        <v>1840</v>
      </c>
      <c r="G80" s="22">
        <v>43626</v>
      </c>
      <c r="H80" s="6">
        <f>VLOOKUP($G80,'Tipo de Cambio BCE'!$C$8:$D$261,2,FALSE)</f>
        <v>6.5510999999999999</v>
      </c>
      <c r="I80" s="7">
        <f t="shared" si="3"/>
        <v>6.7941806365851862</v>
      </c>
      <c r="J80">
        <v>270.82</v>
      </c>
      <c r="K80" s="3">
        <f t="shared" si="6"/>
        <v>280.86886171787944</v>
      </c>
      <c r="L80" s="3">
        <f t="shared" si="4"/>
        <v>-10.048861717879447</v>
      </c>
    </row>
    <row r="81" spans="3:12" x14ac:dyDescent="0.25">
      <c r="C81" t="s">
        <v>585</v>
      </c>
      <c r="D81" t="s">
        <v>8</v>
      </c>
      <c r="E81" t="s">
        <v>586</v>
      </c>
      <c r="F81" s="21">
        <v>1840</v>
      </c>
      <c r="G81" s="22">
        <v>43635</v>
      </c>
      <c r="H81" s="6">
        <f>VLOOKUP($G81,'Tipo de Cambio BCE'!$C$8:$D$261,2,FALSE)</f>
        <v>6.5617999999999999</v>
      </c>
      <c r="I81" s="7">
        <f t="shared" si="3"/>
        <v>6.7941806365851862</v>
      </c>
      <c r="J81">
        <v>270.82</v>
      </c>
      <c r="K81" s="3">
        <f t="shared" si="6"/>
        <v>280.4108628729922</v>
      </c>
      <c r="L81" s="3">
        <f t="shared" si="4"/>
        <v>-9.5908628729922043</v>
      </c>
    </row>
    <row r="82" spans="3:12" x14ac:dyDescent="0.25">
      <c r="C82" t="s">
        <v>587</v>
      </c>
      <c r="D82" t="s">
        <v>8</v>
      </c>
      <c r="E82" t="s">
        <v>588</v>
      </c>
      <c r="F82" s="21">
        <v>1840</v>
      </c>
      <c r="G82" s="22">
        <v>43550</v>
      </c>
      <c r="H82" s="6">
        <f>VLOOKUP($G82,'Tipo de Cambio BCE'!$C$8:$D$261,2,FALSE)</f>
        <v>6.2404000000000002</v>
      </c>
      <c r="I82" s="7">
        <f t="shared" si="3"/>
        <v>6.1678734245105931</v>
      </c>
      <c r="J82">
        <v>298.32</v>
      </c>
      <c r="K82" s="3">
        <f t="shared" si="6"/>
        <v>294.85289404525349</v>
      </c>
      <c r="L82" s="3">
        <f t="shared" si="4"/>
        <v>3.4671059547465006</v>
      </c>
    </row>
    <row r="83" spans="3:12" x14ac:dyDescent="0.25">
      <c r="C83" t="s">
        <v>589</v>
      </c>
      <c r="D83" t="s">
        <v>8</v>
      </c>
      <c r="E83" t="s">
        <v>590</v>
      </c>
      <c r="F83" s="21">
        <v>1840</v>
      </c>
      <c r="G83" s="22">
        <v>43564</v>
      </c>
      <c r="H83" s="6">
        <f>VLOOKUP($G83,'Tipo de Cambio BCE'!$C$8:$D$261,2,FALSE)</f>
        <v>6.4055999999999997</v>
      </c>
      <c r="I83" s="7">
        <f t="shared" si="3"/>
        <v>6.1678734245105931</v>
      </c>
      <c r="J83">
        <v>298.32</v>
      </c>
      <c r="K83" s="3">
        <f t="shared" si="6"/>
        <v>287.24865742475333</v>
      </c>
      <c r="L83" s="3">
        <f t="shared" si="4"/>
        <v>11.071342575246661</v>
      </c>
    </row>
    <row r="84" spans="3:12" x14ac:dyDescent="0.25">
      <c r="C84" t="s">
        <v>591</v>
      </c>
      <c r="D84" t="s">
        <v>8</v>
      </c>
      <c r="E84" t="s">
        <v>592</v>
      </c>
      <c r="F84" s="21">
        <v>1840</v>
      </c>
      <c r="G84" s="22">
        <v>43558</v>
      </c>
      <c r="H84" s="6">
        <f>VLOOKUP($G84,'Tipo de Cambio BCE'!$C$8:$D$261,2,FALSE)</f>
        <v>6.3014000000000001</v>
      </c>
      <c r="I84" s="7">
        <f t="shared" si="3"/>
        <v>6.1678734245105931</v>
      </c>
      <c r="J84">
        <v>298.32</v>
      </c>
      <c r="K84" s="3">
        <f t="shared" si="6"/>
        <v>291.99860348493985</v>
      </c>
      <c r="L84" s="3">
        <f t="shared" si="4"/>
        <v>6.3213965150601439</v>
      </c>
    </row>
    <row r="85" spans="3:12" x14ac:dyDescent="0.25">
      <c r="C85" t="s">
        <v>593</v>
      </c>
      <c r="D85" t="s">
        <v>8</v>
      </c>
      <c r="E85" t="s">
        <v>594</v>
      </c>
      <c r="F85" s="21">
        <v>1840</v>
      </c>
      <c r="G85" s="22">
        <v>43573</v>
      </c>
      <c r="H85" s="6">
        <f>VLOOKUP($G85,'Tipo de Cambio BCE'!$C$8:$D$261,2,FALSE)</f>
        <v>6.5486000000000004</v>
      </c>
      <c r="I85" s="7">
        <f t="shared" si="3"/>
        <v>6.3339070567986226</v>
      </c>
      <c r="J85">
        <v>290.5</v>
      </c>
      <c r="K85" s="3">
        <f t="shared" si="6"/>
        <v>280.97608649176919</v>
      </c>
      <c r="L85" s="3">
        <f t="shared" si="4"/>
        <v>9.5239135082308053</v>
      </c>
    </row>
    <row r="86" spans="3:12" x14ac:dyDescent="0.25">
      <c r="C86" t="s">
        <v>595</v>
      </c>
      <c r="D86" t="s">
        <v>8</v>
      </c>
      <c r="E86" t="s">
        <v>596</v>
      </c>
      <c r="F86" s="21">
        <v>1840</v>
      </c>
      <c r="G86" s="22">
        <v>43551</v>
      </c>
      <c r="H86" s="6">
        <f>VLOOKUP($G86,'Tipo de Cambio BCE'!$C$8:$D$261,2,FALSE)</f>
        <v>6.2320000000000002</v>
      </c>
      <c r="I86" s="7">
        <f t="shared" si="3"/>
        <v>6.1678734245105931</v>
      </c>
      <c r="J86">
        <v>298.32</v>
      </c>
      <c r="K86" s="3">
        <f t="shared" si="6"/>
        <v>295.25032092426187</v>
      </c>
      <c r="L86" s="3">
        <f t="shared" si="4"/>
        <v>3.0696790757381223</v>
      </c>
    </row>
    <row r="87" spans="3:12" x14ac:dyDescent="0.25">
      <c r="C87" t="s">
        <v>597</v>
      </c>
      <c r="D87" t="s">
        <v>8</v>
      </c>
      <c r="E87" t="s">
        <v>598</v>
      </c>
      <c r="F87" s="21">
        <v>1840</v>
      </c>
      <c r="G87" s="22">
        <v>43551</v>
      </c>
      <c r="H87" s="6">
        <f>VLOOKUP($G87,'Tipo de Cambio BCE'!$C$8:$D$261,2,FALSE)</f>
        <v>6.2320000000000002</v>
      </c>
      <c r="I87" s="7">
        <f t="shared" si="3"/>
        <v>6.1678734245105931</v>
      </c>
      <c r="J87">
        <v>298.32</v>
      </c>
      <c r="K87" s="3">
        <f t="shared" si="6"/>
        <v>295.25032092426187</v>
      </c>
      <c r="L87" s="3">
        <f t="shared" si="4"/>
        <v>3.0696790757381223</v>
      </c>
    </row>
    <row r="88" spans="3:12" x14ac:dyDescent="0.25">
      <c r="C88" t="s">
        <v>599</v>
      </c>
      <c r="D88" t="s">
        <v>8</v>
      </c>
      <c r="E88" t="s">
        <v>600</v>
      </c>
      <c r="F88" s="21">
        <v>1840</v>
      </c>
      <c r="G88" s="22">
        <v>43558</v>
      </c>
      <c r="H88" s="6">
        <f>VLOOKUP($G88,'Tipo de Cambio BCE'!$C$8:$D$261,2,FALSE)</f>
        <v>6.3014000000000001</v>
      </c>
      <c r="I88" s="7">
        <f t="shared" si="3"/>
        <v>6.2145366117265608</v>
      </c>
      <c r="J88">
        <v>296.08</v>
      </c>
      <c r="K88" s="3">
        <f t="shared" si="6"/>
        <v>291.99860348493985</v>
      </c>
      <c r="L88" s="3">
        <f t="shared" si="4"/>
        <v>4.0813965150601348</v>
      </c>
    </row>
    <row r="89" spans="3:12" x14ac:dyDescent="0.25">
      <c r="C89" t="s">
        <v>601</v>
      </c>
      <c r="D89" t="s">
        <v>172</v>
      </c>
      <c r="E89" t="s">
        <v>602</v>
      </c>
      <c r="F89" s="21">
        <v>1840</v>
      </c>
      <c r="G89" s="22">
        <v>43606</v>
      </c>
      <c r="H89" s="6">
        <f>VLOOKUP($G89,'Tipo de Cambio BCE'!$C$8:$D$261,2,FALSE)</f>
        <v>6.7484999999999999</v>
      </c>
      <c r="I89" s="7">
        <f t="shared" si="3"/>
        <v>6.9544183233804526</v>
      </c>
      <c r="J89">
        <v>264.58</v>
      </c>
      <c r="K89" s="3">
        <f t="shared" si="6"/>
        <v>272.6531821886345</v>
      </c>
      <c r="L89" s="3">
        <f t="shared" si="4"/>
        <v>-8.0731821886345188</v>
      </c>
    </row>
    <row r="90" spans="3:12" x14ac:dyDescent="0.25">
      <c r="C90" t="s">
        <v>603</v>
      </c>
      <c r="D90" t="s">
        <v>8</v>
      </c>
      <c r="E90" t="s">
        <v>604</v>
      </c>
      <c r="F90" s="21">
        <v>1840</v>
      </c>
      <c r="G90" s="22">
        <v>43602</v>
      </c>
      <c r="H90" s="6">
        <f>VLOOKUP($G90,'Tipo de Cambio BCE'!$C$8:$D$261,2,FALSE)</f>
        <v>6.7659000000000002</v>
      </c>
      <c r="I90" s="7">
        <f t="shared" si="3"/>
        <v>6.7177802117561161</v>
      </c>
      <c r="J90">
        <v>273.89999999999998</v>
      </c>
      <c r="K90" s="3">
        <f t="shared" si="6"/>
        <v>271.95199456096009</v>
      </c>
      <c r="L90" s="3">
        <f t="shared" si="4"/>
        <v>1.9480054390398891</v>
      </c>
    </row>
    <row r="91" spans="3:12" x14ac:dyDescent="0.25">
      <c r="C91" t="s">
        <v>605</v>
      </c>
      <c r="D91" t="s">
        <v>8</v>
      </c>
      <c r="E91" t="s">
        <v>606</v>
      </c>
      <c r="F91" s="21">
        <v>1840</v>
      </c>
      <c r="G91" s="22">
        <v>43581</v>
      </c>
      <c r="H91" s="6">
        <f>VLOOKUP($G91,'Tipo de Cambio BCE'!$C$8:$D$261,2,FALSE)</f>
        <v>6.6242000000000001</v>
      </c>
      <c r="I91" s="7">
        <f t="shared" si="3"/>
        <v>6.3339070567986226</v>
      </c>
      <c r="J91">
        <v>290.5</v>
      </c>
      <c r="K91" s="3">
        <f t="shared" si="6"/>
        <v>277.76939102080252</v>
      </c>
      <c r="L91" s="3">
        <f t="shared" si="4"/>
        <v>12.730608979197484</v>
      </c>
    </row>
    <row r="92" spans="3:12" x14ac:dyDescent="0.25">
      <c r="C92" t="s">
        <v>607</v>
      </c>
      <c r="D92" t="s">
        <v>8</v>
      </c>
      <c r="E92" t="s">
        <v>608</v>
      </c>
      <c r="F92" s="21">
        <v>1840</v>
      </c>
      <c r="G92" s="22">
        <v>43602</v>
      </c>
      <c r="H92" s="6">
        <f>VLOOKUP($G92,'Tipo de Cambio BCE'!$C$8:$D$261,2,FALSE)</f>
        <v>6.7659000000000002</v>
      </c>
      <c r="I92" s="7">
        <f t="shared" si="3"/>
        <v>6.7177802117561161</v>
      </c>
      <c r="J92">
        <v>273.89999999999998</v>
      </c>
      <c r="K92" s="3">
        <f t="shared" si="6"/>
        <v>271.95199456096009</v>
      </c>
      <c r="L92" s="3">
        <f t="shared" si="4"/>
        <v>1.9480054390398891</v>
      </c>
    </row>
    <row r="93" spans="3:12" x14ac:dyDescent="0.25">
      <c r="C93" t="s">
        <v>609</v>
      </c>
      <c r="D93" t="s">
        <v>610</v>
      </c>
      <c r="E93" t="s">
        <v>611</v>
      </c>
      <c r="F93" s="21">
        <v>1840</v>
      </c>
      <c r="G93" s="22">
        <v>43602</v>
      </c>
      <c r="H93" s="6">
        <f>VLOOKUP($G93,'Tipo de Cambio BCE'!$C$8:$D$261,2,FALSE)</f>
        <v>6.7659000000000002</v>
      </c>
      <c r="I93" s="7">
        <f t="shared" si="3"/>
        <v>6.7177802117561161</v>
      </c>
      <c r="J93">
        <v>273.89999999999998</v>
      </c>
      <c r="K93" s="3">
        <f t="shared" si="6"/>
        <v>271.95199456096009</v>
      </c>
      <c r="L93" s="3">
        <f t="shared" si="4"/>
        <v>1.9480054390398891</v>
      </c>
    </row>
    <row r="94" spans="3:12" x14ac:dyDescent="0.25">
      <c r="C94" t="s">
        <v>612</v>
      </c>
      <c r="D94" t="s">
        <v>8</v>
      </c>
      <c r="E94" t="s">
        <v>613</v>
      </c>
      <c r="F94" s="21">
        <v>1840</v>
      </c>
      <c r="G94" s="22">
        <v>43606</v>
      </c>
      <c r="H94" s="6">
        <f>VLOOKUP($G94,'Tipo de Cambio BCE'!$C$8:$D$261,2,FALSE)</f>
        <v>6.7484999999999999</v>
      </c>
      <c r="I94" s="7">
        <f t="shared" si="3"/>
        <v>6.9544183233804526</v>
      </c>
      <c r="J94">
        <v>264.58</v>
      </c>
      <c r="K94" s="3">
        <f t="shared" si="6"/>
        <v>272.6531821886345</v>
      </c>
      <c r="L94" s="3">
        <f t="shared" si="4"/>
        <v>-8.0731821886345188</v>
      </c>
    </row>
    <row r="95" spans="3:12" x14ac:dyDescent="0.25">
      <c r="C95" t="s">
        <v>614</v>
      </c>
      <c r="D95" t="s">
        <v>8</v>
      </c>
      <c r="E95" t="s">
        <v>615</v>
      </c>
      <c r="F95" s="21">
        <v>1840</v>
      </c>
      <c r="G95" s="22">
        <v>43558</v>
      </c>
      <c r="H95" s="6">
        <f>VLOOKUP($G95,'Tipo de Cambio BCE'!$C$8:$D$261,2,FALSE)</f>
        <v>6.3014000000000001</v>
      </c>
      <c r="I95" s="7">
        <f t="shared" si="3"/>
        <v>6.1528172546396922</v>
      </c>
      <c r="J95">
        <v>299.05</v>
      </c>
      <c r="K95" s="3">
        <f t="shared" si="6"/>
        <v>291.99860348493985</v>
      </c>
      <c r="L95" s="3">
        <f t="shared" si="4"/>
        <v>7.0513965150601621</v>
      </c>
    </row>
    <row r="96" spans="3:12" x14ac:dyDescent="0.25">
      <c r="C96" t="s">
        <v>616</v>
      </c>
      <c r="D96" t="s">
        <v>8</v>
      </c>
      <c r="E96" t="s">
        <v>617</v>
      </c>
      <c r="F96" s="21">
        <v>1840</v>
      </c>
      <c r="G96" s="22">
        <v>43585</v>
      </c>
      <c r="H96" s="6">
        <f>VLOOKUP($G96,'Tipo de Cambio BCE'!$C$8:$D$261,2,FALSE)</f>
        <v>6.6913</v>
      </c>
      <c r="I96" s="7">
        <f t="shared" si="3"/>
        <v>6.4060160846708207</v>
      </c>
      <c r="J96">
        <v>287.23</v>
      </c>
      <c r="K96" s="3">
        <f t="shared" si="6"/>
        <v>274.98393436253048</v>
      </c>
      <c r="L96" s="3">
        <f t="shared" si="4"/>
        <v>12.246065637469542</v>
      </c>
    </row>
    <row r="97" spans="3:12" x14ac:dyDescent="0.25">
      <c r="C97" t="s">
        <v>618</v>
      </c>
      <c r="D97" t="s">
        <v>8</v>
      </c>
      <c r="E97" t="s">
        <v>619</v>
      </c>
      <c r="F97" s="21">
        <v>1840</v>
      </c>
      <c r="G97" s="22">
        <v>43581</v>
      </c>
      <c r="H97" s="6">
        <f>VLOOKUP($G97,'Tipo de Cambio BCE'!$C$8:$D$261,2,FALSE)</f>
        <v>6.6242000000000001</v>
      </c>
      <c r="I97" s="7">
        <f t="shared" si="3"/>
        <v>6.3339070567986226</v>
      </c>
      <c r="J97">
        <v>290.5</v>
      </c>
      <c r="K97" s="3">
        <f t="shared" si="6"/>
        <v>277.76939102080252</v>
      </c>
      <c r="L97" s="3">
        <f t="shared" si="4"/>
        <v>12.730608979197484</v>
      </c>
    </row>
    <row r="98" spans="3:12" x14ac:dyDescent="0.25">
      <c r="C98" t="s">
        <v>620</v>
      </c>
      <c r="D98" t="s">
        <v>467</v>
      </c>
      <c r="E98" t="s">
        <v>625</v>
      </c>
      <c r="F98" s="21">
        <v>1840</v>
      </c>
      <c r="G98" s="22">
        <v>43585</v>
      </c>
      <c r="H98" s="6">
        <f>VLOOKUP($G98,'Tipo de Cambio BCE'!$C$8:$D$261,2,FALSE)</f>
        <v>6.6913</v>
      </c>
      <c r="I98" s="7">
        <f t="shared" si="3"/>
        <v>6.556676050315362</v>
      </c>
      <c r="J98">
        <v>280.63</v>
      </c>
      <c r="K98" s="3">
        <f t="shared" si="6"/>
        <v>274.98393436253048</v>
      </c>
      <c r="L98" s="3">
        <f t="shared" si="4"/>
        <v>5.6460656374695191</v>
      </c>
    </row>
    <row r="99" spans="3:12" x14ac:dyDescent="0.25">
      <c r="C99" t="s">
        <v>621</v>
      </c>
      <c r="D99" t="s">
        <v>8</v>
      </c>
      <c r="E99" t="s">
        <v>622</v>
      </c>
      <c r="F99" s="21">
        <v>1840</v>
      </c>
      <c r="G99" s="22">
        <v>43585</v>
      </c>
      <c r="H99" s="6">
        <f>VLOOKUP($G99,'Tipo de Cambio BCE'!$C$8:$D$261,2,FALSE)</f>
        <v>6.6913</v>
      </c>
      <c r="I99" s="7">
        <f t="shared" si="3"/>
        <v>6.4525178846963103</v>
      </c>
      <c r="J99">
        <v>285.16000000000003</v>
      </c>
      <c r="K99" s="3">
        <f t="shared" si="6"/>
        <v>274.98393436253048</v>
      </c>
      <c r="L99" s="3">
        <f t="shared" si="4"/>
        <v>10.176065637469549</v>
      </c>
    </row>
    <row r="100" spans="3:12" x14ac:dyDescent="0.25">
      <c r="C100" s="23" t="s">
        <v>623</v>
      </c>
      <c r="D100" s="23" t="s">
        <v>172</v>
      </c>
      <c r="E100" s="23" t="s">
        <v>624</v>
      </c>
      <c r="F100" s="27">
        <v>1840</v>
      </c>
      <c r="G100" s="24">
        <v>43626</v>
      </c>
      <c r="H100" s="6">
        <f>VLOOKUP($G100,'Tipo de Cambio BCE'!$C$8:$D$261,2,FALSE)</f>
        <v>6.5510999999999999</v>
      </c>
      <c r="I100" s="25">
        <f t="shared" si="3"/>
        <v>6.7221978664328503</v>
      </c>
      <c r="J100" s="23">
        <v>273.72000000000003</v>
      </c>
      <c r="K100" s="26">
        <f t="shared" si="6"/>
        <v>280.86886171787944</v>
      </c>
      <c r="L100" s="26">
        <f t="shared" si="4"/>
        <v>-7.1488617178794129</v>
      </c>
    </row>
    <row r="101" spans="3:12" x14ac:dyDescent="0.25">
      <c r="C101" t="s">
        <v>626</v>
      </c>
      <c r="D101" t="s">
        <v>172</v>
      </c>
      <c r="E101" t="s">
        <v>627</v>
      </c>
      <c r="F101" s="21">
        <v>1840</v>
      </c>
      <c r="G101" s="22">
        <v>43610</v>
      </c>
      <c r="H101" s="6" t="e">
        <f>VLOOKUP($G101,'Tipo de Cambio BCE'!$C$8:$D$261,2,FALSE)</f>
        <v>#N/A</v>
      </c>
      <c r="I101" s="7">
        <f t="shared" si="3"/>
        <v>6.7941806365851862</v>
      </c>
      <c r="J101">
        <v>270.82</v>
      </c>
      <c r="K101" s="3" t="e">
        <f t="shared" si="6"/>
        <v>#N/A</v>
      </c>
      <c r="L101" s="3" t="e">
        <f t="shared" si="4"/>
        <v>#N/A</v>
      </c>
    </row>
    <row r="102" spans="3:12" x14ac:dyDescent="0.25">
      <c r="C102" t="s">
        <v>629</v>
      </c>
      <c r="D102" t="s">
        <v>172</v>
      </c>
      <c r="E102" t="s">
        <v>628</v>
      </c>
      <c r="F102" s="21">
        <v>1840</v>
      </c>
      <c r="G102" s="22">
        <v>43637</v>
      </c>
      <c r="H102" s="6">
        <f>VLOOKUP($G102,'Tipo de Cambio BCE'!$C$8:$D$261,2,FALSE)</f>
        <v>6.5805999999999996</v>
      </c>
      <c r="I102" s="7">
        <f t="shared" si="3"/>
        <v>6.5749508665356435</v>
      </c>
      <c r="J102">
        <v>279.85000000000002</v>
      </c>
      <c r="K102" s="3">
        <f t="shared" si="6"/>
        <v>279.60976202777863</v>
      </c>
      <c r="L102" s="3">
        <f t="shared" si="4"/>
        <v>0.24023797222139365</v>
      </c>
    </row>
    <row r="103" spans="3:12" x14ac:dyDescent="0.25">
      <c r="C103" t="s">
        <v>630</v>
      </c>
      <c r="D103" t="s">
        <v>8</v>
      </c>
      <c r="E103" t="s">
        <v>631</v>
      </c>
      <c r="F103" s="21">
        <v>1840</v>
      </c>
      <c r="G103" s="22">
        <v>43585</v>
      </c>
      <c r="H103" s="6">
        <f>VLOOKUP($G103,'Tipo de Cambio BCE'!$C$8:$D$261,2,FALSE)</f>
        <v>6.6913</v>
      </c>
      <c r="I103" s="7">
        <f t="shared" si="3"/>
        <v>6.5636927906396041</v>
      </c>
      <c r="J103">
        <v>280.33</v>
      </c>
      <c r="K103" s="3">
        <f t="shared" si="6"/>
        <v>274.98393436253048</v>
      </c>
      <c r="L103" s="3">
        <f t="shared" si="4"/>
        <v>5.3460656374695077</v>
      </c>
    </row>
    <row r="104" spans="3:12" x14ac:dyDescent="0.25">
      <c r="C104" t="s">
        <v>632</v>
      </c>
      <c r="D104" t="s">
        <v>280</v>
      </c>
      <c r="E104" t="s">
        <v>633</v>
      </c>
      <c r="F104" s="21">
        <v>1840</v>
      </c>
      <c r="G104" s="22">
        <v>43585</v>
      </c>
      <c r="H104" s="6">
        <f>VLOOKUP($G104,'Tipo de Cambio BCE'!$C$8:$D$261,2,FALSE)</f>
        <v>6.6913</v>
      </c>
      <c r="I104" s="7">
        <f t="shared" si="3"/>
        <v>6.5478096864880255</v>
      </c>
      <c r="J104">
        <v>281.01</v>
      </c>
      <c r="K104" s="3">
        <f t="shared" si="6"/>
        <v>274.98393436253048</v>
      </c>
      <c r="L104" s="3">
        <f t="shared" si="4"/>
        <v>6.0260656374695145</v>
      </c>
    </row>
    <row r="105" spans="3:12" x14ac:dyDescent="0.25">
      <c r="C105" t="s">
        <v>634</v>
      </c>
      <c r="D105" t="s">
        <v>8</v>
      </c>
      <c r="E105" t="s">
        <v>635</v>
      </c>
      <c r="F105" s="21">
        <v>1840</v>
      </c>
      <c r="G105" s="22">
        <v>43585</v>
      </c>
      <c r="H105" s="6">
        <f>VLOOKUP($G105,'Tipo de Cambio BCE'!$C$8:$D$261,2,FALSE)</f>
        <v>6.6913</v>
      </c>
      <c r="I105" s="7">
        <f t="shared" si="3"/>
        <v>6.5636927906396041</v>
      </c>
      <c r="J105">
        <v>280.33</v>
      </c>
      <c r="K105" s="3">
        <f t="shared" si="6"/>
        <v>274.98393436253048</v>
      </c>
      <c r="L105" s="3">
        <f t="shared" si="4"/>
        <v>5.3460656374695077</v>
      </c>
    </row>
    <row r="106" spans="3:12" x14ac:dyDescent="0.25">
      <c r="C106" t="s">
        <v>636</v>
      </c>
      <c r="D106" t="s">
        <v>8</v>
      </c>
      <c r="E106" t="s">
        <v>637</v>
      </c>
      <c r="F106" s="21">
        <v>1840</v>
      </c>
      <c r="G106" s="22">
        <v>43585</v>
      </c>
      <c r="H106" s="6">
        <f>VLOOKUP($G106,'Tipo de Cambio BCE'!$C$8:$D$261,2,FALSE)</f>
        <v>6.6913</v>
      </c>
      <c r="I106" s="7">
        <f t="shared" si="3"/>
        <v>6.5478096864880255</v>
      </c>
      <c r="J106">
        <v>281.01</v>
      </c>
      <c r="K106" s="3">
        <f t="shared" si="6"/>
        <v>274.98393436253048</v>
      </c>
      <c r="L106" s="3">
        <f t="shared" si="4"/>
        <v>6.0260656374695145</v>
      </c>
    </row>
    <row r="107" spans="3:12" x14ac:dyDescent="0.25">
      <c r="C107" t="s">
        <v>638</v>
      </c>
      <c r="D107" t="s">
        <v>8</v>
      </c>
      <c r="E107" t="s">
        <v>639</v>
      </c>
      <c r="F107" s="21">
        <v>1840</v>
      </c>
      <c r="G107" s="22">
        <v>43585</v>
      </c>
      <c r="H107" s="6">
        <f>VLOOKUP($G107,'Tipo de Cambio BCE'!$C$8:$D$261,2,FALSE)</f>
        <v>6.6913</v>
      </c>
      <c r="I107" s="7">
        <f t="shared" si="3"/>
        <v>6.5478096864880255</v>
      </c>
      <c r="J107">
        <v>281.01</v>
      </c>
      <c r="K107" s="3">
        <f t="shared" si="6"/>
        <v>274.98393436253048</v>
      </c>
      <c r="L107" s="3">
        <f t="shared" si="4"/>
        <v>6.0260656374695145</v>
      </c>
    </row>
    <row r="108" spans="3:12" x14ac:dyDescent="0.25">
      <c r="C108" t="s">
        <v>640</v>
      </c>
      <c r="D108" t="s">
        <v>8</v>
      </c>
      <c r="E108" t="s">
        <v>641</v>
      </c>
      <c r="F108" s="21">
        <v>1840</v>
      </c>
      <c r="G108" s="22">
        <v>43585</v>
      </c>
      <c r="H108" s="6">
        <f>VLOOKUP($G108,'Tipo de Cambio BCE'!$C$8:$D$261,2,FALSE)</f>
        <v>6.6913</v>
      </c>
      <c r="I108" s="7">
        <f t="shared" si="3"/>
        <v>6.4082471354438759</v>
      </c>
      <c r="J108">
        <v>287.13</v>
      </c>
      <c r="K108" s="3">
        <f t="shared" si="6"/>
        <v>274.98393436253048</v>
      </c>
      <c r="L108" s="3">
        <f t="shared" si="4"/>
        <v>12.146065637469519</v>
      </c>
    </row>
    <row r="109" spans="3:12" x14ac:dyDescent="0.25">
      <c r="C109" t="s">
        <v>642</v>
      </c>
      <c r="D109" t="s">
        <v>8</v>
      </c>
      <c r="E109" t="s">
        <v>643</v>
      </c>
      <c r="F109" s="21">
        <v>1840</v>
      </c>
      <c r="G109" s="22">
        <v>43585</v>
      </c>
      <c r="H109" s="6">
        <f>VLOOKUP($G109,'Tipo de Cambio BCE'!$C$8:$D$261,2,FALSE)</f>
        <v>6.6913</v>
      </c>
      <c r="I109" s="7">
        <f t="shared" ref="I109:I116" si="7">F109/J109</f>
        <v>6.5636927906396041</v>
      </c>
      <c r="J109">
        <v>280.33</v>
      </c>
      <c r="K109" s="3">
        <f t="shared" si="6"/>
        <v>274.98393436253048</v>
      </c>
      <c r="L109" s="3">
        <f t="shared" si="4"/>
        <v>5.3460656374695077</v>
      </c>
    </row>
    <row r="110" spans="3:12" x14ac:dyDescent="0.25">
      <c r="C110" t="s">
        <v>644</v>
      </c>
      <c r="D110" t="s">
        <v>8</v>
      </c>
      <c r="E110" t="s">
        <v>645</v>
      </c>
      <c r="F110" s="21">
        <v>1840</v>
      </c>
      <c r="G110" s="22">
        <v>43593</v>
      </c>
      <c r="H110" s="6">
        <f>VLOOKUP($G110,'Tipo de Cambio BCE'!$C$8:$D$261,2,FALSE)</f>
        <v>6.9272</v>
      </c>
      <c r="I110" s="7">
        <f t="shared" si="7"/>
        <v>6.5636927906396041</v>
      </c>
      <c r="J110">
        <v>280.33</v>
      </c>
      <c r="K110" s="3">
        <f t="shared" ref="K110:K116" si="8">+F110/H110</f>
        <v>265.61958655733918</v>
      </c>
      <c r="L110" s="3">
        <f t="shared" si="4"/>
        <v>14.710413442660808</v>
      </c>
    </row>
    <row r="111" spans="3:12" x14ac:dyDescent="0.25">
      <c r="C111" t="s">
        <v>646</v>
      </c>
      <c r="D111" t="s">
        <v>8</v>
      </c>
      <c r="E111" t="s">
        <v>647</v>
      </c>
      <c r="F111" s="21">
        <v>1840</v>
      </c>
      <c r="G111" s="22">
        <v>43585</v>
      </c>
      <c r="H111" s="6">
        <f>VLOOKUP($G111,'Tipo de Cambio BCE'!$C$8:$D$261,2,FALSE)</f>
        <v>6.6913</v>
      </c>
      <c r="I111" s="7">
        <f t="shared" si="7"/>
        <v>6.5636927906396041</v>
      </c>
      <c r="J111">
        <v>280.33</v>
      </c>
      <c r="K111" s="3">
        <f t="shared" si="8"/>
        <v>274.98393436253048</v>
      </c>
      <c r="L111" s="3">
        <f t="shared" si="4"/>
        <v>5.3460656374695077</v>
      </c>
    </row>
    <row r="112" spans="3:12" x14ac:dyDescent="0.25">
      <c r="C112" t="s">
        <v>648</v>
      </c>
      <c r="D112" t="s">
        <v>8</v>
      </c>
      <c r="F112" s="21">
        <v>1840</v>
      </c>
      <c r="G112" s="22">
        <v>43606</v>
      </c>
      <c r="H112" s="6">
        <f>VLOOKUP($G112,'Tipo de Cambio BCE'!$C$8:$D$261,2,FALSE)</f>
        <v>6.7484999999999999</v>
      </c>
      <c r="I112" s="7">
        <f t="shared" si="7"/>
        <v>6.7177802117561161</v>
      </c>
      <c r="J112">
        <v>273.89999999999998</v>
      </c>
      <c r="K112" s="3">
        <f t="shared" si="8"/>
        <v>272.6531821886345</v>
      </c>
      <c r="L112" s="3">
        <f t="shared" si="4"/>
        <v>1.2468178113654744</v>
      </c>
    </row>
    <row r="113" spans="3:12" x14ac:dyDescent="0.25">
      <c r="C113" t="s">
        <v>649</v>
      </c>
      <c r="D113" t="s">
        <v>8</v>
      </c>
      <c r="E113" t="s">
        <v>650</v>
      </c>
      <c r="F113" s="21">
        <v>1840</v>
      </c>
      <c r="G113" s="22">
        <v>43581</v>
      </c>
      <c r="H113" s="6">
        <f>VLOOKUP($G113,'Tipo de Cambio BCE'!$C$8:$D$261,2,FALSE)</f>
        <v>6.6242000000000001</v>
      </c>
      <c r="I113" s="7">
        <f t="shared" si="7"/>
        <v>6.4525178846963103</v>
      </c>
      <c r="J113">
        <v>285.16000000000003</v>
      </c>
      <c r="K113" s="3">
        <f t="shared" si="8"/>
        <v>277.76939102080252</v>
      </c>
      <c r="L113" s="3">
        <f t="shared" si="4"/>
        <v>7.3906089791975091</v>
      </c>
    </row>
    <row r="114" spans="3:12" x14ac:dyDescent="0.25">
      <c r="C114" t="s">
        <v>651</v>
      </c>
      <c r="D114" t="s">
        <v>8</v>
      </c>
      <c r="E114" t="s">
        <v>652</v>
      </c>
      <c r="F114" s="21">
        <v>1840</v>
      </c>
      <c r="G114" s="22">
        <v>43581</v>
      </c>
      <c r="H114" s="6">
        <f>VLOOKUP($G114,'Tipo de Cambio BCE'!$C$8:$D$261,2,FALSE)</f>
        <v>6.6242000000000001</v>
      </c>
      <c r="I114" s="7">
        <f t="shared" si="7"/>
        <v>6.4525178846963103</v>
      </c>
      <c r="J114">
        <v>285.16000000000003</v>
      </c>
      <c r="K114" s="3">
        <f t="shared" si="8"/>
        <v>277.76939102080252</v>
      </c>
      <c r="L114" s="3">
        <f t="shared" si="4"/>
        <v>7.3906089791975091</v>
      </c>
    </row>
    <row r="115" spans="3:12" x14ac:dyDescent="0.25">
      <c r="C115" t="s">
        <v>653</v>
      </c>
      <c r="D115" t="s">
        <v>654</v>
      </c>
      <c r="E115" t="s">
        <v>655</v>
      </c>
      <c r="F115" s="21">
        <v>1840</v>
      </c>
      <c r="G115" s="22">
        <v>43632</v>
      </c>
      <c r="H115" s="6" t="e">
        <f>VLOOKUP($G115,'Tipo de Cambio BCE'!$C$8:$D$261,2,FALSE)</f>
        <v>#N/A</v>
      </c>
      <c r="I115" s="7">
        <f t="shared" si="7"/>
        <v>6.6435586366262278</v>
      </c>
      <c r="J115">
        <v>276.95999999999998</v>
      </c>
      <c r="K115" s="3" t="e">
        <f t="shared" si="8"/>
        <v>#N/A</v>
      </c>
      <c r="L115" s="3" t="e">
        <f t="shared" si="4"/>
        <v>#N/A</v>
      </c>
    </row>
    <row r="116" spans="3:12" x14ac:dyDescent="0.25">
      <c r="C116" t="s">
        <v>744</v>
      </c>
      <c r="D116" t="s">
        <v>280</v>
      </c>
      <c r="E116" s="28" t="s">
        <v>745</v>
      </c>
      <c r="F116" s="21">
        <v>1840</v>
      </c>
      <c r="G116" s="22">
        <v>43585</v>
      </c>
      <c r="H116" s="6">
        <f>VLOOKUP($G116,'Tipo de Cambio BCE'!$C$8:$D$261,2,FALSE)</f>
        <v>6.6913</v>
      </c>
      <c r="I116" s="7">
        <f t="shared" si="7"/>
        <v>6.5636927906396041</v>
      </c>
      <c r="J116">
        <v>280.33</v>
      </c>
      <c r="K116" s="3">
        <f t="shared" si="8"/>
        <v>274.98393436253048</v>
      </c>
      <c r="L116" s="3">
        <f t="shared" ref="L116" si="9">+J116-K116</f>
        <v>5.3460656374695077</v>
      </c>
    </row>
  </sheetData>
  <autoFilter ref="C1:L1" xr:uid="{402391E7-EEB9-4781-B7B4-5FFA15107E7B}"/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51502-7A5D-4772-9C33-43A2BA46CE72}">
  <dimension ref="C1:L25"/>
  <sheetViews>
    <sheetView topLeftCell="B1" workbookViewId="0">
      <selection activeCell="H2" sqref="H2"/>
    </sheetView>
  </sheetViews>
  <sheetFormatPr baseColWidth="10" defaultRowHeight="15" x14ac:dyDescent="0.25"/>
  <cols>
    <col min="7" max="7" width="11.42578125" customWidth="1"/>
    <col min="8" max="8" width="17" customWidth="1"/>
    <col min="9" max="9" width="17.140625" customWidth="1"/>
    <col min="10" max="10" width="14.85546875" customWidth="1"/>
    <col min="11" max="11" width="17.85546875" customWidth="1"/>
    <col min="12" max="12" width="12.5703125" customWidth="1"/>
  </cols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x14ac:dyDescent="0.25">
      <c r="C2" t="s">
        <v>316</v>
      </c>
      <c r="D2" t="s">
        <v>172</v>
      </c>
      <c r="E2" t="s">
        <v>317</v>
      </c>
      <c r="F2" s="21">
        <v>1840</v>
      </c>
      <c r="G2" s="15">
        <v>43488</v>
      </c>
      <c r="H2" s="6">
        <f>VLOOKUP($G2,'Tipo de Cambio BCE'!$C$8:$D$172,2,FALSE)</f>
        <v>6.0340999999999996</v>
      </c>
      <c r="I2" s="7">
        <f t="shared" ref="I2:I25" si="0">+F2/J2</f>
        <v>6.1170212765957448</v>
      </c>
      <c r="J2">
        <v>300.8</v>
      </c>
      <c r="K2" s="3">
        <f t="shared" ref="K2:K18" si="1">+F2/H2</f>
        <v>304.93362721864077</v>
      </c>
      <c r="L2" s="3">
        <f t="shared" ref="L2:L7" si="2">+J2-K2</f>
        <v>-4.1336272186407541</v>
      </c>
    </row>
    <row r="3" spans="3:12" x14ac:dyDescent="0.25">
      <c r="C3" t="s">
        <v>350</v>
      </c>
      <c r="D3" t="s">
        <v>172</v>
      </c>
      <c r="E3" t="s">
        <v>349</v>
      </c>
      <c r="F3" s="21">
        <v>1360</v>
      </c>
      <c r="G3" s="15">
        <v>43465</v>
      </c>
      <c r="H3" s="6">
        <f>VLOOKUP($G3,'Tipo de Cambio BCE'!$C$8:$D$172,2,FALSE)</f>
        <v>6.0587999999999997</v>
      </c>
      <c r="I3" s="7">
        <f t="shared" si="0"/>
        <v>6.0294378435892888</v>
      </c>
      <c r="J3">
        <v>225.56</v>
      </c>
      <c r="K3" s="3">
        <f t="shared" si="1"/>
        <v>224.46689113355782</v>
      </c>
      <c r="L3" s="3">
        <f t="shared" si="2"/>
        <v>1.0931088664421793</v>
      </c>
    </row>
    <row r="4" spans="3:12" x14ac:dyDescent="0.25">
      <c r="C4" t="s">
        <v>351</v>
      </c>
      <c r="D4" t="s">
        <v>8</v>
      </c>
      <c r="E4" t="s">
        <v>352</v>
      </c>
      <c r="F4" s="21">
        <v>1360</v>
      </c>
      <c r="G4" s="22">
        <v>43419</v>
      </c>
      <c r="H4" s="6">
        <f>VLOOKUP($G4,'Tipo de Cambio BCE'!$C$8:$D$172,2,FALSE)</f>
        <v>6.1047000000000002</v>
      </c>
      <c r="I4" s="7">
        <f t="shared" si="0"/>
        <v>6.1571894241216949</v>
      </c>
      <c r="J4">
        <v>220.88</v>
      </c>
      <c r="K4" s="3">
        <f t="shared" si="1"/>
        <v>222.7791701475912</v>
      </c>
      <c r="L4" s="3">
        <f t="shared" si="2"/>
        <v>-1.8991701475912066</v>
      </c>
    </row>
    <row r="5" spans="3:12" x14ac:dyDescent="0.25">
      <c r="C5" t="s">
        <v>353</v>
      </c>
      <c r="D5" t="s">
        <v>8</v>
      </c>
      <c r="E5" t="s">
        <v>354</v>
      </c>
      <c r="F5" s="21">
        <v>1360</v>
      </c>
      <c r="G5" s="22">
        <v>43433</v>
      </c>
      <c r="H5" s="6">
        <f>VLOOKUP($G5,'Tipo de Cambio BCE'!$C$8:$D$172,2,FALSE)</f>
        <v>5.8746999999999998</v>
      </c>
      <c r="I5" s="7">
        <f t="shared" si="0"/>
        <v>6.1418958587363948</v>
      </c>
      <c r="J5">
        <v>221.43</v>
      </c>
      <c r="K5" s="3">
        <f t="shared" si="1"/>
        <v>231.50118303913393</v>
      </c>
      <c r="L5" s="3">
        <f t="shared" si="2"/>
        <v>-10.071183039133928</v>
      </c>
    </row>
    <row r="6" spans="3:12" x14ac:dyDescent="0.25">
      <c r="C6" t="s">
        <v>355</v>
      </c>
      <c r="D6" t="s">
        <v>8</v>
      </c>
      <c r="E6" t="s">
        <v>356</v>
      </c>
      <c r="F6" s="21">
        <v>1360</v>
      </c>
      <c r="G6" s="22">
        <v>43432</v>
      </c>
      <c r="H6" s="6">
        <f>VLOOKUP($G6,'Tipo de Cambio BCE'!$C$8:$D$172,2,FALSE)</f>
        <v>5.9268000000000001</v>
      </c>
      <c r="I6" s="7">
        <f t="shared" si="0"/>
        <v>6.1418958587363948</v>
      </c>
      <c r="J6">
        <v>221.43</v>
      </c>
      <c r="K6" s="3">
        <f t="shared" si="1"/>
        <v>229.466153742323</v>
      </c>
      <c r="L6" s="3">
        <f t="shared" si="2"/>
        <v>-8.0361537423229947</v>
      </c>
    </row>
    <row r="7" spans="3:12" x14ac:dyDescent="0.25">
      <c r="C7" t="s">
        <v>357</v>
      </c>
      <c r="D7" t="s">
        <v>8</v>
      </c>
      <c r="E7" t="s">
        <v>358</v>
      </c>
      <c r="F7" s="21">
        <v>1360</v>
      </c>
      <c r="G7" s="22">
        <v>43439</v>
      </c>
      <c r="H7" s="6">
        <f>VLOOKUP($G7,'Tipo de Cambio BCE'!$C$8:$D$172,2,FALSE)</f>
        <v>6.0453000000000001</v>
      </c>
      <c r="I7" s="7">
        <f t="shared" si="0"/>
        <v>6.1418958587363948</v>
      </c>
      <c r="J7">
        <v>221.43</v>
      </c>
      <c r="K7" s="3">
        <f t="shared" si="1"/>
        <v>224.96815708070733</v>
      </c>
      <c r="L7" s="3">
        <f t="shared" si="2"/>
        <v>-3.5381570807073217</v>
      </c>
    </row>
    <row r="8" spans="3:12" x14ac:dyDescent="0.25">
      <c r="C8" t="s">
        <v>359</v>
      </c>
      <c r="D8" t="s">
        <v>8</v>
      </c>
      <c r="E8" t="s">
        <v>360</v>
      </c>
      <c r="F8" s="21">
        <v>1360</v>
      </c>
      <c r="G8" s="22">
        <v>43432</v>
      </c>
      <c r="H8" s="6">
        <f>VLOOKUP($G8,'Tipo de Cambio BCE'!$C$8:$D$172,2,FALSE)</f>
        <v>5.9268000000000001</v>
      </c>
      <c r="I8" s="7">
        <f t="shared" si="0"/>
        <v>6.1418958587363948</v>
      </c>
      <c r="J8">
        <v>221.43</v>
      </c>
      <c r="K8" s="3">
        <f t="shared" si="1"/>
        <v>229.466153742323</v>
      </c>
      <c r="L8" s="3">
        <f t="shared" ref="L8:L12" si="3">+J8-K8</f>
        <v>-8.0361537423229947</v>
      </c>
    </row>
    <row r="9" spans="3:12" x14ac:dyDescent="0.25">
      <c r="C9" t="s">
        <v>361</v>
      </c>
      <c r="D9" t="s">
        <v>8</v>
      </c>
      <c r="E9" t="s">
        <v>362</v>
      </c>
      <c r="F9" s="21">
        <v>1840</v>
      </c>
      <c r="G9" s="22">
        <v>43144</v>
      </c>
      <c r="H9" s="7">
        <v>5.9382999999999999</v>
      </c>
      <c r="I9" s="7">
        <f t="shared" si="0"/>
        <v>6.0494476591267752</v>
      </c>
      <c r="J9">
        <v>304.16000000000003</v>
      </c>
      <c r="K9" s="3">
        <f t="shared" si="1"/>
        <v>309.85298822895442</v>
      </c>
      <c r="L9" s="3">
        <f t="shared" si="3"/>
        <v>-5.6929882289543912</v>
      </c>
    </row>
    <row r="10" spans="3:12" x14ac:dyDescent="0.25">
      <c r="C10" t="s">
        <v>363</v>
      </c>
      <c r="D10" t="s">
        <v>364</v>
      </c>
      <c r="E10" t="s">
        <v>365</v>
      </c>
      <c r="F10" s="21">
        <v>1360</v>
      </c>
      <c r="G10" s="22">
        <v>43451</v>
      </c>
      <c r="H10" s="6">
        <f>VLOOKUP($G10,'Tipo de Cambio BCE'!$C$8:$D$172,2,FALSE)</f>
        <v>6.0957999999999997</v>
      </c>
      <c r="I10" s="7">
        <f t="shared" si="0"/>
        <v>5.8843890619591557</v>
      </c>
      <c r="J10">
        <v>231.12</v>
      </c>
      <c r="K10" s="3">
        <f t="shared" si="1"/>
        <v>223.10443256012337</v>
      </c>
      <c r="L10" s="3">
        <f t="shared" si="3"/>
        <v>8.0155674398766337</v>
      </c>
    </row>
    <row r="11" spans="3:12" x14ac:dyDescent="0.25">
      <c r="C11" t="s">
        <v>366</v>
      </c>
      <c r="D11" t="s">
        <v>8</v>
      </c>
      <c r="E11" t="s">
        <v>367</v>
      </c>
      <c r="F11" s="21">
        <v>1360</v>
      </c>
      <c r="G11" s="22">
        <v>43465</v>
      </c>
      <c r="H11" s="6">
        <f>VLOOKUP($G11,'Tipo de Cambio BCE'!$C$8:$D$172,2,FALSE)</f>
        <v>6.0587999999999997</v>
      </c>
      <c r="I11" s="7">
        <f t="shared" si="0"/>
        <v>6.0948283588778347</v>
      </c>
      <c r="J11">
        <v>223.14</v>
      </c>
      <c r="K11" s="3">
        <f t="shared" si="1"/>
        <v>224.46689113355782</v>
      </c>
      <c r="L11" s="3">
        <f t="shared" si="3"/>
        <v>-1.3268911335578366</v>
      </c>
    </row>
    <row r="12" spans="3:12" x14ac:dyDescent="0.25">
      <c r="C12" t="s">
        <v>368</v>
      </c>
      <c r="D12" t="s">
        <v>8</v>
      </c>
      <c r="E12" t="s">
        <v>369</v>
      </c>
      <c r="F12" s="21">
        <v>1840</v>
      </c>
      <c r="G12" s="22">
        <v>43487</v>
      </c>
      <c r="H12" s="6">
        <f>VLOOKUP($G12,'Tipo de Cambio BCE'!$C$8:$D$172,2,FALSE)</f>
        <v>6.0750000000000002</v>
      </c>
      <c r="I12" s="7">
        <f t="shared" si="0"/>
        <v>6.3121783876500857</v>
      </c>
      <c r="J12">
        <v>291.5</v>
      </c>
      <c r="K12" s="3">
        <f t="shared" si="1"/>
        <v>302.88065843621399</v>
      </c>
      <c r="L12" s="3">
        <f t="shared" si="3"/>
        <v>-11.380658436213992</v>
      </c>
    </row>
    <row r="13" spans="3:12" x14ac:dyDescent="0.25">
      <c r="C13" t="s">
        <v>370</v>
      </c>
      <c r="D13" t="s">
        <v>8</v>
      </c>
      <c r="E13" t="s">
        <v>371</v>
      </c>
      <c r="F13" s="21">
        <v>1840</v>
      </c>
      <c r="G13" s="22">
        <v>43488</v>
      </c>
      <c r="H13" s="6">
        <f>VLOOKUP($G13,'Tipo de Cambio BCE'!$C$8:$D$172,2,FALSE)</f>
        <v>6.0340999999999996</v>
      </c>
      <c r="I13" s="7">
        <f t="shared" si="0"/>
        <v>6.3121783876500857</v>
      </c>
      <c r="J13">
        <v>291.5</v>
      </c>
      <c r="K13" s="3">
        <f t="shared" si="1"/>
        <v>304.93362721864077</v>
      </c>
      <c r="L13" s="3">
        <f t="shared" ref="L13:L25" si="4">+J13-K13</f>
        <v>-13.433627218640765</v>
      </c>
    </row>
    <row r="14" spans="3:12" x14ac:dyDescent="0.25">
      <c r="C14" t="s">
        <v>372</v>
      </c>
      <c r="D14" t="s">
        <v>8</v>
      </c>
      <c r="E14" t="s">
        <v>373</v>
      </c>
      <c r="F14" s="21">
        <v>1840</v>
      </c>
      <c r="G14" s="22">
        <v>43509</v>
      </c>
      <c r="H14" s="6">
        <f>VLOOKUP($G14,'Tipo de Cambio BCE'!$C$8:$D$172,2,FALSE)</f>
        <v>5.9382999999999999</v>
      </c>
      <c r="I14" s="7">
        <f t="shared" si="0"/>
        <v>6.1139724206678849</v>
      </c>
      <c r="J14">
        <v>300.95</v>
      </c>
      <c r="K14" s="3">
        <f t="shared" si="1"/>
        <v>309.85298822895442</v>
      </c>
      <c r="L14" s="3">
        <f t="shared" si="4"/>
        <v>-8.9029882289544275</v>
      </c>
    </row>
    <row r="15" spans="3:12" x14ac:dyDescent="0.25">
      <c r="C15" t="s">
        <v>374</v>
      </c>
      <c r="D15" t="s">
        <v>8</v>
      </c>
      <c r="E15" t="s">
        <v>375</v>
      </c>
      <c r="F15" s="21">
        <v>1360</v>
      </c>
      <c r="G15" s="22">
        <v>43434</v>
      </c>
      <c r="H15" s="6">
        <f>VLOOKUP($G15,'Tipo de Cambio BCE'!$C$8:$D$172,2,FALSE)</f>
        <v>5.8753000000000002</v>
      </c>
      <c r="I15" s="7">
        <f t="shared" si="0"/>
        <v>6.1418958587363948</v>
      </c>
      <c r="J15">
        <v>221.43</v>
      </c>
      <c r="K15" s="3">
        <f t="shared" si="1"/>
        <v>231.47754157234525</v>
      </c>
      <c r="L15" s="3">
        <f t="shared" si="4"/>
        <v>-10.047541572345239</v>
      </c>
    </row>
    <row r="16" spans="3:12" x14ac:dyDescent="0.25">
      <c r="C16" t="s">
        <v>376</v>
      </c>
      <c r="D16" t="s">
        <v>8</v>
      </c>
      <c r="E16" t="s">
        <v>377</v>
      </c>
      <c r="F16" s="21">
        <v>1360</v>
      </c>
      <c r="G16" s="22">
        <v>43439</v>
      </c>
      <c r="H16" s="6">
        <f>VLOOKUP($G16,'Tipo de Cambio BCE'!$C$8:$D$172,2,FALSE)</f>
        <v>6.0453000000000001</v>
      </c>
      <c r="I16" s="7">
        <f t="shared" si="0"/>
        <v>6.1044032496970244</v>
      </c>
      <c r="J16">
        <v>222.79</v>
      </c>
      <c r="K16" s="3">
        <f t="shared" si="1"/>
        <v>224.96815708070733</v>
      </c>
      <c r="L16" s="3">
        <f t="shared" si="4"/>
        <v>-2.1781570807073365</v>
      </c>
    </row>
    <row r="17" spans="3:12" x14ac:dyDescent="0.25">
      <c r="C17" t="s">
        <v>378</v>
      </c>
      <c r="D17" t="s">
        <v>8</v>
      </c>
      <c r="E17" t="s">
        <v>379</v>
      </c>
      <c r="F17" s="21">
        <v>1360</v>
      </c>
      <c r="G17" s="22">
        <v>43465</v>
      </c>
      <c r="H17" s="6">
        <f>VLOOKUP($G17,'Tipo de Cambio BCE'!$C$8:$D$172,2,FALSE)</f>
        <v>6.0587999999999997</v>
      </c>
      <c r="I17" s="7">
        <f t="shared" si="0"/>
        <v>6.0294378435892888</v>
      </c>
      <c r="J17">
        <v>225.56</v>
      </c>
      <c r="K17" s="3">
        <f t="shared" si="1"/>
        <v>224.46689113355782</v>
      </c>
      <c r="L17" s="3">
        <f t="shared" si="4"/>
        <v>1.0931088664421793</v>
      </c>
    </row>
    <row r="18" spans="3:12" x14ac:dyDescent="0.25">
      <c r="C18" t="s">
        <v>380</v>
      </c>
      <c r="D18" t="s">
        <v>8</v>
      </c>
      <c r="E18" t="s">
        <v>381</v>
      </c>
      <c r="F18" s="21">
        <v>1360</v>
      </c>
      <c r="G18" s="22">
        <v>43465</v>
      </c>
      <c r="H18" s="6">
        <f>VLOOKUP($G18,'Tipo de Cambio BCE'!$C$8:$D$172,2,FALSE)</f>
        <v>6.0587999999999997</v>
      </c>
      <c r="I18" s="7">
        <f t="shared" si="0"/>
        <v>6.0294378435892888</v>
      </c>
      <c r="J18">
        <v>225.56</v>
      </c>
      <c r="K18" s="3">
        <f t="shared" si="1"/>
        <v>224.46689113355782</v>
      </c>
      <c r="L18" s="3">
        <f t="shared" si="4"/>
        <v>1.0931088664421793</v>
      </c>
    </row>
    <row r="19" spans="3:12" x14ac:dyDescent="0.25">
      <c r="C19" t="s">
        <v>382</v>
      </c>
      <c r="D19" t="s">
        <v>8</v>
      </c>
      <c r="E19" t="s">
        <v>383</v>
      </c>
      <c r="F19" s="21">
        <v>1840</v>
      </c>
      <c r="G19" s="22">
        <v>43518</v>
      </c>
      <c r="H19" s="6">
        <f>VLOOKUP($G19,'Tipo de Cambio BCE'!$C$8:$D$172,2,FALSE)</f>
        <v>6.0377999999999998</v>
      </c>
      <c r="I19" s="7">
        <f t="shared" si="0"/>
        <v>5.985102299710503</v>
      </c>
      <c r="J19">
        <v>307.43</v>
      </c>
      <c r="K19" s="3">
        <f t="shared" ref="K19:K25" si="5">+F19/H19</f>
        <v>304.74676206565306</v>
      </c>
      <c r="L19" s="3">
        <f t="shared" si="4"/>
        <v>2.6832379343469484</v>
      </c>
    </row>
    <row r="20" spans="3:12" x14ac:dyDescent="0.25">
      <c r="C20" t="s">
        <v>384</v>
      </c>
      <c r="D20" t="s">
        <v>8</v>
      </c>
      <c r="E20" t="s">
        <v>385</v>
      </c>
      <c r="F20" s="21">
        <v>1840</v>
      </c>
      <c r="G20" s="22">
        <v>43488</v>
      </c>
      <c r="H20" s="6">
        <f>VLOOKUP($G20,'Tipo de Cambio BCE'!$C$8:$D$172,2,FALSE)</f>
        <v>6.0340999999999996</v>
      </c>
      <c r="I20" s="7">
        <f t="shared" si="0"/>
        <v>6.3121783876500857</v>
      </c>
      <c r="J20">
        <v>291.5</v>
      </c>
      <c r="K20" s="3">
        <f t="shared" si="5"/>
        <v>304.93362721864077</v>
      </c>
      <c r="L20" s="3">
        <f t="shared" si="4"/>
        <v>-13.433627218640765</v>
      </c>
    </row>
    <row r="21" spans="3:12" x14ac:dyDescent="0.25">
      <c r="C21" t="s">
        <v>386</v>
      </c>
      <c r="D21" t="s">
        <v>8</v>
      </c>
      <c r="E21" t="s">
        <v>387</v>
      </c>
      <c r="F21" s="21">
        <v>1360</v>
      </c>
      <c r="G21" s="22">
        <v>43444</v>
      </c>
      <c r="H21" s="6">
        <f>VLOOKUP($G21,'Tipo de Cambio BCE'!$C$8:$D$172,2,FALSE)</f>
        <v>6.0499000000000001</v>
      </c>
      <c r="I21" s="7">
        <f t="shared" si="0"/>
        <v>5.8843890619591557</v>
      </c>
      <c r="J21">
        <v>231.12</v>
      </c>
      <c r="K21" s="3">
        <f t="shared" si="5"/>
        <v>224.79710408436503</v>
      </c>
      <c r="L21" s="3">
        <f t="shared" si="4"/>
        <v>6.3228959156349731</v>
      </c>
    </row>
    <row r="22" spans="3:12" x14ac:dyDescent="0.25">
      <c r="C22" t="s">
        <v>388</v>
      </c>
      <c r="D22" t="s">
        <v>8</v>
      </c>
      <c r="E22" t="s">
        <v>389</v>
      </c>
      <c r="F22" s="21">
        <v>1360</v>
      </c>
      <c r="G22" s="22">
        <v>43444</v>
      </c>
      <c r="H22" s="6">
        <f>VLOOKUP($G22,'Tipo de Cambio BCE'!$C$8:$D$172,2,FALSE)</f>
        <v>6.0499000000000001</v>
      </c>
      <c r="I22" s="7">
        <f t="shared" si="0"/>
        <v>5.9339412714341817</v>
      </c>
      <c r="J22">
        <v>229.19</v>
      </c>
      <c r="K22" s="3">
        <f t="shared" si="5"/>
        <v>224.79710408436503</v>
      </c>
      <c r="L22" s="3">
        <f t="shared" si="4"/>
        <v>4.3928959156349663</v>
      </c>
    </row>
    <row r="23" spans="3:12" x14ac:dyDescent="0.25">
      <c r="C23" t="s">
        <v>390</v>
      </c>
      <c r="D23" t="s">
        <v>8</v>
      </c>
      <c r="E23" t="s">
        <v>391</v>
      </c>
      <c r="F23" s="21">
        <v>1360</v>
      </c>
      <c r="G23" s="22">
        <v>43465</v>
      </c>
      <c r="H23" s="6">
        <f>VLOOKUP($G23,'Tipo de Cambio BCE'!$C$8:$D$172,2,FALSE)</f>
        <v>6.0587999999999997</v>
      </c>
      <c r="I23" s="7">
        <f t="shared" si="0"/>
        <v>6.0294378435892888</v>
      </c>
      <c r="J23">
        <v>225.56</v>
      </c>
      <c r="K23" s="3">
        <f t="shared" si="5"/>
        <v>224.46689113355782</v>
      </c>
      <c r="L23" s="3">
        <f t="shared" si="4"/>
        <v>1.0931088664421793</v>
      </c>
    </row>
    <row r="24" spans="3:12" x14ac:dyDescent="0.25">
      <c r="C24" t="s">
        <v>392</v>
      </c>
      <c r="D24" t="s">
        <v>8</v>
      </c>
      <c r="E24" t="s">
        <v>393</v>
      </c>
      <c r="F24" s="21">
        <v>1360</v>
      </c>
      <c r="G24" s="22">
        <v>43439</v>
      </c>
      <c r="H24" s="6">
        <f>VLOOKUP($G24,'Tipo de Cambio BCE'!$C$8:$D$172,2,FALSE)</f>
        <v>6.0453000000000001</v>
      </c>
      <c r="I24" s="7">
        <f t="shared" si="0"/>
        <v>6.1044032496970244</v>
      </c>
      <c r="J24">
        <v>222.79</v>
      </c>
      <c r="K24" s="3">
        <f t="shared" si="5"/>
        <v>224.96815708070733</v>
      </c>
      <c r="L24" s="3">
        <f t="shared" si="4"/>
        <v>-2.1781570807073365</v>
      </c>
    </row>
    <row r="25" spans="3:12" x14ac:dyDescent="0.25">
      <c r="C25" t="s">
        <v>394</v>
      </c>
      <c r="D25" t="s">
        <v>8</v>
      </c>
      <c r="E25" t="s">
        <v>395</v>
      </c>
      <c r="F25" s="21">
        <v>1360</v>
      </c>
      <c r="G25" s="22">
        <v>43439</v>
      </c>
      <c r="H25" s="6">
        <f>VLOOKUP($G25,'Tipo de Cambio BCE'!$C$8:$D$172,2,FALSE)</f>
        <v>6.0453000000000001</v>
      </c>
      <c r="I25" s="7">
        <f t="shared" si="0"/>
        <v>6.1044032496970244</v>
      </c>
      <c r="J25">
        <v>222.79</v>
      </c>
      <c r="K25" s="3">
        <f t="shared" si="5"/>
        <v>224.96815708070733</v>
      </c>
      <c r="L25" s="3">
        <f t="shared" si="4"/>
        <v>-2.1781570807073365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6DE27-C002-4DF9-9A46-ABA45D29AD40}">
  <dimension ref="C1:L37"/>
  <sheetViews>
    <sheetView topLeftCell="B1" workbookViewId="0">
      <selection activeCell="N29" sqref="N29"/>
    </sheetView>
  </sheetViews>
  <sheetFormatPr baseColWidth="10" defaultRowHeight="15" x14ac:dyDescent="0.25"/>
  <cols>
    <col min="2" max="2" width="10.140625" customWidth="1"/>
    <col min="4" max="4" width="19.140625" customWidth="1"/>
    <col min="7" max="7" width="14" customWidth="1"/>
    <col min="8" max="8" width="14.85546875" customWidth="1"/>
    <col min="9" max="9" width="14.140625" customWidth="1"/>
    <col min="10" max="10" width="15.140625" customWidth="1"/>
    <col min="11" max="11" width="21.140625" customWidth="1"/>
    <col min="12" max="12" width="17.5703125" customWidth="1"/>
  </cols>
  <sheetData>
    <row r="1" spans="3:12" s="2" customFormat="1" x14ac:dyDescent="0.25">
      <c r="C1" s="11" t="s">
        <v>7</v>
      </c>
      <c r="D1" s="11" t="s">
        <v>0</v>
      </c>
      <c r="E1" s="14" t="s">
        <v>1</v>
      </c>
      <c r="F1" s="11" t="s">
        <v>2</v>
      </c>
      <c r="G1" s="16" t="s">
        <v>3</v>
      </c>
      <c r="H1" s="5" t="s">
        <v>60</v>
      </c>
      <c r="I1" s="2" t="s">
        <v>59</v>
      </c>
      <c r="J1" s="9" t="s">
        <v>4</v>
      </c>
      <c r="K1" s="2" t="s">
        <v>5</v>
      </c>
      <c r="L1" s="2" t="s">
        <v>6</v>
      </c>
    </row>
    <row r="2" spans="3:12" ht="30" x14ac:dyDescent="0.25">
      <c r="C2" s="10" t="s">
        <v>244</v>
      </c>
      <c r="D2" s="20" t="s">
        <v>245</v>
      </c>
      <c r="E2" s="13" t="s">
        <v>246</v>
      </c>
      <c r="F2" s="12">
        <v>1360</v>
      </c>
      <c r="G2" s="15">
        <v>43439</v>
      </c>
      <c r="H2" s="6">
        <f>VLOOKUP($G2,'Tipo de Cambio BCE'!$C$8:$D$111,2,FALSE)</f>
        <v>6.0453000000000001</v>
      </c>
      <c r="I2" s="7">
        <f t="shared" ref="I2:I37" si="0">+F2/J2</f>
        <v>6.1044032496970244</v>
      </c>
      <c r="J2" s="8">
        <v>222.79</v>
      </c>
      <c r="K2" s="3">
        <f t="shared" ref="K2:K37" si="1">+F2/H2</f>
        <v>224.96815708070733</v>
      </c>
      <c r="L2" s="3">
        <f t="shared" ref="L2:L37" si="2">+J2-K2</f>
        <v>-2.1781570807073365</v>
      </c>
    </row>
    <row r="3" spans="3:12" x14ac:dyDescent="0.25">
      <c r="C3" t="s">
        <v>247</v>
      </c>
      <c r="D3" t="s">
        <v>8</v>
      </c>
      <c r="E3" t="s">
        <v>248</v>
      </c>
      <c r="F3" s="21">
        <v>1360</v>
      </c>
      <c r="G3" s="22">
        <v>43388</v>
      </c>
      <c r="H3" s="6">
        <f>VLOOKUP($G3,'Tipo de Cambio BCE'!$C$8:$D$111,2,FALSE)</f>
        <v>6.6859999999999999</v>
      </c>
      <c r="I3" s="7">
        <f t="shared" si="0"/>
        <v>7.0513817597345358</v>
      </c>
      <c r="J3">
        <v>192.87</v>
      </c>
      <c r="K3" s="3">
        <f t="shared" si="1"/>
        <v>203.41011067903082</v>
      </c>
      <c r="L3" s="3">
        <f t="shared" si="2"/>
        <v>-10.540110679030818</v>
      </c>
    </row>
    <row r="4" spans="3:12" x14ac:dyDescent="0.25">
      <c r="C4" t="s">
        <v>249</v>
      </c>
      <c r="D4" t="s">
        <v>8</v>
      </c>
      <c r="E4" t="s">
        <v>250</v>
      </c>
      <c r="F4" s="21">
        <v>1360</v>
      </c>
      <c r="G4" s="22">
        <v>43395</v>
      </c>
      <c r="H4" s="6">
        <f>VLOOKUP($G4,'Tipo de Cambio BCE'!$C$8:$D$111,2,FALSE)</f>
        <v>6.5090000000000003</v>
      </c>
      <c r="I4" s="7">
        <f t="shared" si="0"/>
        <v>7.0513817597345358</v>
      </c>
      <c r="J4">
        <v>192.87</v>
      </c>
      <c r="K4" s="3">
        <f t="shared" si="1"/>
        <v>208.94146566292824</v>
      </c>
      <c r="L4" s="3">
        <f t="shared" si="2"/>
        <v>-16.071465662928233</v>
      </c>
    </row>
    <row r="5" spans="3:12" x14ac:dyDescent="0.25">
      <c r="C5" t="s">
        <v>251</v>
      </c>
      <c r="D5" t="s">
        <v>8</v>
      </c>
      <c r="E5" t="s">
        <v>252</v>
      </c>
      <c r="F5" s="21">
        <v>1360</v>
      </c>
      <c r="G5" s="22">
        <v>43388</v>
      </c>
      <c r="H5" s="6">
        <f>VLOOKUP($G5,'Tipo de Cambio BCE'!$C$8:$D$111,2,FALSE)</f>
        <v>6.6859999999999999</v>
      </c>
      <c r="I5" s="7">
        <f t="shared" si="0"/>
        <v>7.0513817597345358</v>
      </c>
      <c r="J5">
        <v>192.87</v>
      </c>
      <c r="K5" s="3">
        <f t="shared" si="1"/>
        <v>203.41011067903082</v>
      </c>
      <c r="L5" s="3">
        <f t="shared" si="2"/>
        <v>-10.540110679030818</v>
      </c>
    </row>
    <row r="6" spans="3:12" x14ac:dyDescent="0.25">
      <c r="C6" t="s">
        <v>253</v>
      </c>
      <c r="D6" t="s">
        <v>8</v>
      </c>
      <c r="E6" t="s">
        <v>254</v>
      </c>
      <c r="F6" s="21">
        <v>1360</v>
      </c>
      <c r="G6" s="22">
        <v>43406</v>
      </c>
      <c r="H6" s="6">
        <f>VLOOKUP($G6,'Tipo de Cambio BCE'!$C$8:$D$111,2,FALSE)</f>
        <v>6.2538999999999998</v>
      </c>
      <c r="I6" s="7">
        <f t="shared" si="0"/>
        <v>6.706445090980818</v>
      </c>
      <c r="J6">
        <v>202.79</v>
      </c>
      <c r="K6" s="3">
        <f t="shared" si="1"/>
        <v>217.46430227538016</v>
      </c>
      <c r="L6" s="3">
        <f t="shared" si="2"/>
        <v>-14.674302275380171</v>
      </c>
    </row>
    <row r="7" spans="3:12" x14ac:dyDescent="0.25">
      <c r="C7" t="s">
        <v>255</v>
      </c>
      <c r="D7" t="s">
        <v>8</v>
      </c>
      <c r="E7" t="s">
        <v>256</v>
      </c>
      <c r="F7" s="21">
        <v>1360</v>
      </c>
      <c r="G7" s="22">
        <v>43404</v>
      </c>
      <c r="H7" s="6">
        <v>6.22</v>
      </c>
      <c r="I7" s="7">
        <f t="shared" si="0"/>
        <v>6.706445090980818</v>
      </c>
      <c r="J7">
        <v>202.79</v>
      </c>
      <c r="K7" s="3">
        <f t="shared" si="1"/>
        <v>218.64951768488746</v>
      </c>
      <c r="L7" s="3">
        <f t="shared" si="2"/>
        <v>-15.859517684887464</v>
      </c>
    </row>
    <row r="8" spans="3:12" x14ac:dyDescent="0.25">
      <c r="C8" t="s">
        <v>257</v>
      </c>
      <c r="D8" t="s">
        <v>8</v>
      </c>
      <c r="E8" t="s">
        <v>258</v>
      </c>
      <c r="F8" s="21">
        <v>1360</v>
      </c>
      <c r="G8" s="22">
        <v>43406</v>
      </c>
      <c r="H8" s="6">
        <f>VLOOKUP($G8,'Tipo de Cambio BCE'!$C$8:$D$111,2,FALSE)</f>
        <v>6.2538999999999998</v>
      </c>
      <c r="I8" s="7">
        <f t="shared" si="0"/>
        <v>6.5412919051512679</v>
      </c>
      <c r="J8">
        <v>207.91</v>
      </c>
      <c r="K8" s="3">
        <f t="shared" si="1"/>
        <v>217.46430227538016</v>
      </c>
      <c r="L8" s="3">
        <f t="shared" si="2"/>
        <v>-9.5543022753801665</v>
      </c>
    </row>
    <row r="9" spans="3:12" x14ac:dyDescent="0.25">
      <c r="C9" t="s">
        <v>259</v>
      </c>
      <c r="D9" t="s">
        <v>8</v>
      </c>
      <c r="E9" t="s">
        <v>260</v>
      </c>
      <c r="F9" s="21">
        <v>1360</v>
      </c>
      <c r="G9" s="22">
        <v>43390</v>
      </c>
      <c r="H9" s="6">
        <f>VLOOKUP($G9,'Tipo de Cambio BCE'!$C$8:$D$111,2,FALSE)</f>
        <v>6.5818000000000003</v>
      </c>
      <c r="I9" s="7">
        <f t="shared" si="0"/>
        <v>7.0513817597345358</v>
      </c>
      <c r="J9">
        <v>192.87</v>
      </c>
      <c r="K9" s="3">
        <f t="shared" si="1"/>
        <v>206.63040505636755</v>
      </c>
      <c r="L9" s="3">
        <f t="shared" si="2"/>
        <v>-13.760405056367546</v>
      </c>
    </row>
    <row r="10" spans="3:12" x14ac:dyDescent="0.25">
      <c r="C10" t="s">
        <v>261</v>
      </c>
      <c r="D10" t="s">
        <v>8</v>
      </c>
      <c r="E10" t="s">
        <v>262</v>
      </c>
      <c r="F10" s="21">
        <v>1360</v>
      </c>
      <c r="G10" s="22">
        <v>43405</v>
      </c>
      <c r="H10" s="6">
        <f>VLOOKUP($G10,'Tipo de Cambio BCE'!$C$8:$D$111,2,FALSE)</f>
        <v>6.3244999999999996</v>
      </c>
      <c r="I10" s="7">
        <f t="shared" si="0"/>
        <v>7.0121165248775466</v>
      </c>
      <c r="J10">
        <v>193.95</v>
      </c>
      <c r="K10" s="3">
        <f t="shared" si="1"/>
        <v>215.03676179935175</v>
      </c>
      <c r="L10" s="3">
        <f t="shared" si="2"/>
        <v>-21.086761799351763</v>
      </c>
    </row>
    <row r="11" spans="3:12" x14ac:dyDescent="0.25">
      <c r="C11" t="s">
        <v>263</v>
      </c>
      <c r="D11" t="s">
        <v>8</v>
      </c>
      <c r="E11" t="s">
        <v>264</v>
      </c>
      <c r="F11" s="21">
        <v>1360</v>
      </c>
      <c r="G11" s="22">
        <v>43403</v>
      </c>
      <c r="H11" s="6">
        <f>VLOOKUP($G11,'Tipo de Cambio BCE'!$C$8:$D$111,2,FALSE)</f>
        <v>6.2613000000000003</v>
      </c>
      <c r="I11" s="7">
        <f t="shared" si="0"/>
        <v>7.0121165248775466</v>
      </c>
      <c r="J11">
        <v>193.95</v>
      </c>
      <c r="K11" s="3">
        <f t="shared" si="1"/>
        <v>217.20728922108827</v>
      </c>
      <c r="L11" s="3">
        <f t="shared" si="2"/>
        <v>-23.257289221088286</v>
      </c>
    </row>
    <row r="12" spans="3:12" x14ac:dyDescent="0.25">
      <c r="C12" t="s">
        <v>265</v>
      </c>
      <c r="D12" t="s">
        <v>8</v>
      </c>
      <c r="E12" t="s">
        <v>266</v>
      </c>
      <c r="F12" s="21">
        <v>1360</v>
      </c>
      <c r="G12" s="22">
        <v>43409</v>
      </c>
      <c r="H12" s="6">
        <f>VLOOKUP($G12,'Tipo de Cambio BCE'!$C$8:$D$111,2,FALSE)</f>
        <v>6.1783000000000001</v>
      </c>
      <c r="I12" s="7">
        <f t="shared" si="0"/>
        <v>7.0121165248775466</v>
      </c>
      <c r="J12">
        <v>193.95</v>
      </c>
      <c r="K12" s="3">
        <f t="shared" si="1"/>
        <v>220.12527717980674</v>
      </c>
      <c r="L12" s="3">
        <f t="shared" si="2"/>
        <v>-26.175277179806756</v>
      </c>
    </row>
    <row r="13" spans="3:12" x14ac:dyDescent="0.25">
      <c r="C13" t="s">
        <v>267</v>
      </c>
      <c r="D13" t="s">
        <v>8</v>
      </c>
      <c r="E13" t="s">
        <v>268</v>
      </c>
      <c r="F13" s="21">
        <v>1360</v>
      </c>
      <c r="G13" s="22">
        <v>43424</v>
      </c>
      <c r="H13" s="6">
        <f>VLOOKUP($G13,'Tipo de Cambio BCE'!$C$8:$D$111,2,FALSE)</f>
        <v>6.1203000000000003</v>
      </c>
      <c r="I13" s="7">
        <f t="shared" si="0"/>
        <v>6.1916685636239475</v>
      </c>
      <c r="J13">
        <v>219.65</v>
      </c>
      <c r="K13" s="3">
        <f t="shared" si="1"/>
        <v>222.21132950999132</v>
      </c>
      <c r="L13" s="3">
        <f t="shared" si="2"/>
        <v>-2.5613295099913103</v>
      </c>
    </row>
    <row r="14" spans="3:12" x14ac:dyDescent="0.25">
      <c r="C14" t="s">
        <v>269</v>
      </c>
      <c r="D14" t="s">
        <v>8</v>
      </c>
      <c r="E14" t="s">
        <v>270</v>
      </c>
      <c r="F14" s="21">
        <v>1360</v>
      </c>
      <c r="G14" s="22">
        <v>43403</v>
      </c>
      <c r="H14" s="6">
        <f>VLOOKUP($G14,'Tipo de Cambio BCE'!$C$8:$D$111,2,FALSE)</f>
        <v>6.2613000000000003</v>
      </c>
      <c r="I14" s="7">
        <f t="shared" si="0"/>
        <v>6.706445090980818</v>
      </c>
      <c r="J14">
        <v>202.79</v>
      </c>
      <c r="K14" s="3">
        <f t="shared" si="1"/>
        <v>217.20728922108827</v>
      </c>
      <c r="L14" s="3">
        <f t="shared" si="2"/>
        <v>-14.417289221088282</v>
      </c>
    </row>
    <row r="15" spans="3:12" x14ac:dyDescent="0.25">
      <c r="C15" t="s">
        <v>271</v>
      </c>
      <c r="D15" t="s">
        <v>8</v>
      </c>
      <c r="E15" t="s">
        <v>272</v>
      </c>
      <c r="F15" s="21">
        <v>1360</v>
      </c>
      <c r="G15" s="22">
        <v>43404</v>
      </c>
      <c r="H15" s="3">
        <v>6.22</v>
      </c>
      <c r="I15" s="7">
        <f t="shared" si="0"/>
        <v>6.706445090980818</v>
      </c>
      <c r="J15">
        <v>202.79</v>
      </c>
      <c r="K15" s="3">
        <f t="shared" si="1"/>
        <v>218.64951768488746</v>
      </c>
      <c r="L15" s="3">
        <f t="shared" si="2"/>
        <v>-15.859517684887464</v>
      </c>
    </row>
    <row r="16" spans="3:12" x14ac:dyDescent="0.25">
      <c r="C16" t="s">
        <v>273</v>
      </c>
      <c r="D16" t="s">
        <v>8</v>
      </c>
      <c r="E16" t="s">
        <v>274</v>
      </c>
      <c r="F16" s="21">
        <v>1360</v>
      </c>
      <c r="G16" s="22">
        <v>43403</v>
      </c>
      <c r="H16" s="6">
        <f>VLOOKUP($G16,'Tipo de Cambio BCE'!$C$8:$D$111,2,FALSE)</f>
        <v>6.2613000000000003</v>
      </c>
      <c r="I16" s="7">
        <f t="shared" si="0"/>
        <v>6.706445090980818</v>
      </c>
      <c r="J16">
        <v>202.79</v>
      </c>
      <c r="K16" s="3">
        <f t="shared" si="1"/>
        <v>217.20728922108827</v>
      </c>
      <c r="L16" s="3">
        <f t="shared" si="2"/>
        <v>-14.417289221088282</v>
      </c>
    </row>
    <row r="17" spans="3:12" x14ac:dyDescent="0.25">
      <c r="C17" t="s">
        <v>275</v>
      </c>
      <c r="D17" t="s">
        <v>8</v>
      </c>
      <c r="E17" t="s">
        <v>276</v>
      </c>
      <c r="F17" s="21">
        <v>1360</v>
      </c>
      <c r="G17" s="22">
        <v>43403</v>
      </c>
      <c r="H17" s="6">
        <f>VLOOKUP($G17,'Tipo de Cambio BCE'!$C$8:$D$111,2,FALSE)</f>
        <v>6.2613000000000003</v>
      </c>
      <c r="I17" s="7">
        <f t="shared" si="0"/>
        <v>6.706445090980818</v>
      </c>
      <c r="J17">
        <v>202.79</v>
      </c>
      <c r="K17" s="3">
        <f t="shared" si="1"/>
        <v>217.20728922108827</v>
      </c>
      <c r="L17" s="3">
        <f t="shared" si="2"/>
        <v>-14.417289221088282</v>
      </c>
    </row>
    <row r="18" spans="3:12" x14ac:dyDescent="0.25">
      <c r="C18" t="s">
        <v>277</v>
      </c>
      <c r="D18" t="s">
        <v>8</v>
      </c>
      <c r="E18" t="s">
        <v>278</v>
      </c>
      <c r="F18" s="21">
        <v>1360</v>
      </c>
      <c r="G18" s="22">
        <v>43397</v>
      </c>
      <c r="H18" s="6">
        <f>VLOOKUP($G18,'Tipo de Cambio BCE'!$C$8:$D$111,2,FALSE)</f>
        <v>6.4991000000000003</v>
      </c>
      <c r="I18" s="7">
        <f t="shared" si="0"/>
        <v>6.0989282030584331</v>
      </c>
      <c r="J18">
        <v>222.99</v>
      </c>
      <c r="K18" s="3">
        <f t="shared" si="1"/>
        <v>209.25974365681401</v>
      </c>
      <c r="L18" s="3">
        <f t="shared" si="2"/>
        <v>13.730256343185999</v>
      </c>
    </row>
    <row r="19" spans="3:12" x14ac:dyDescent="0.25">
      <c r="C19" t="s">
        <v>279</v>
      </c>
      <c r="D19" t="s">
        <v>280</v>
      </c>
      <c r="E19" t="s">
        <v>281</v>
      </c>
      <c r="F19" s="21">
        <v>1360</v>
      </c>
      <c r="G19" s="22">
        <v>43395</v>
      </c>
      <c r="H19" s="6">
        <f>VLOOKUP($G19,'Tipo de Cambio BCE'!$C$8:$D$111,2,FALSE)</f>
        <v>6.5090000000000003</v>
      </c>
      <c r="I19" s="7">
        <f t="shared" si="0"/>
        <v>7.0513817597345358</v>
      </c>
      <c r="J19">
        <v>192.87</v>
      </c>
      <c r="K19" s="3">
        <f t="shared" si="1"/>
        <v>208.94146566292824</v>
      </c>
      <c r="L19" s="3">
        <f t="shared" si="2"/>
        <v>-16.071465662928233</v>
      </c>
    </row>
    <row r="20" spans="3:12" x14ac:dyDescent="0.25">
      <c r="C20" t="s">
        <v>282</v>
      </c>
      <c r="D20" t="s">
        <v>8</v>
      </c>
      <c r="E20" t="s">
        <v>283</v>
      </c>
      <c r="F20" s="21">
        <v>1360</v>
      </c>
      <c r="G20" s="22">
        <v>43399</v>
      </c>
      <c r="H20" s="6">
        <f>VLOOKUP($G20,'Tipo de Cambio BCE'!$C$8:$D$111,2,FALSE)</f>
        <v>6.3948999999999998</v>
      </c>
      <c r="I20" s="7">
        <f t="shared" si="0"/>
        <v>7.0121165248775466</v>
      </c>
      <c r="J20">
        <v>193.95</v>
      </c>
      <c r="K20" s="3">
        <f t="shared" si="1"/>
        <v>212.66947098469095</v>
      </c>
      <c r="L20" s="3">
        <f t="shared" si="2"/>
        <v>-18.719470984690957</v>
      </c>
    </row>
    <row r="21" spans="3:12" x14ac:dyDescent="0.25">
      <c r="C21" t="s">
        <v>284</v>
      </c>
      <c r="D21" t="s">
        <v>8</v>
      </c>
      <c r="E21" t="s">
        <v>285</v>
      </c>
      <c r="F21" s="21">
        <v>1360</v>
      </c>
      <c r="G21" s="22">
        <v>43399</v>
      </c>
      <c r="H21" s="6">
        <f>VLOOKUP($G21,'Tipo de Cambio BCE'!$C$8:$D$111,2,FALSE)</f>
        <v>6.3948999999999998</v>
      </c>
      <c r="I21" s="7">
        <f t="shared" si="0"/>
        <v>6.706445090980818</v>
      </c>
      <c r="J21">
        <v>202.79</v>
      </c>
      <c r="K21" s="3">
        <f t="shared" si="1"/>
        <v>212.66947098469095</v>
      </c>
      <c r="L21" s="3">
        <f t="shared" si="2"/>
        <v>-9.8794709846909541</v>
      </c>
    </row>
    <row r="22" spans="3:12" x14ac:dyDescent="0.25">
      <c r="C22" t="s">
        <v>286</v>
      </c>
      <c r="D22" t="s">
        <v>8</v>
      </c>
      <c r="E22" t="s">
        <v>287</v>
      </c>
      <c r="F22" s="21">
        <v>1840</v>
      </c>
      <c r="G22" s="22">
        <v>43481</v>
      </c>
      <c r="H22" s="6">
        <v>6.11</v>
      </c>
      <c r="I22" s="7">
        <f t="shared" si="0"/>
        <v>6.1170212765957448</v>
      </c>
      <c r="J22">
        <v>300.8</v>
      </c>
      <c r="K22" s="3">
        <f t="shared" si="1"/>
        <v>301.1456628477905</v>
      </c>
      <c r="L22" s="3">
        <f t="shared" si="2"/>
        <v>-0.34566284779049283</v>
      </c>
    </row>
    <row r="23" spans="3:12" x14ac:dyDescent="0.25">
      <c r="C23" t="s">
        <v>288</v>
      </c>
      <c r="D23" t="s">
        <v>8</v>
      </c>
      <c r="E23" t="s">
        <v>289</v>
      </c>
      <c r="F23" s="21">
        <v>1360</v>
      </c>
      <c r="G23" s="22">
        <v>43411</v>
      </c>
      <c r="H23" s="6">
        <f>VLOOKUP($G23,'Tipo de Cambio BCE'!$C$8:$D$111,2,FALSE)</f>
        <v>6.1356999999999999</v>
      </c>
      <c r="I23" s="7">
        <f t="shared" si="0"/>
        <v>6.5412919051512679</v>
      </c>
      <c r="J23">
        <v>207.91</v>
      </c>
      <c r="K23" s="3">
        <f t="shared" si="1"/>
        <v>221.65360105611421</v>
      </c>
      <c r="L23" s="3">
        <f t="shared" si="2"/>
        <v>-13.743601056114215</v>
      </c>
    </row>
    <row r="24" spans="3:12" x14ac:dyDescent="0.25">
      <c r="C24" t="s">
        <v>290</v>
      </c>
      <c r="D24" t="s">
        <v>8</v>
      </c>
      <c r="E24" t="s">
        <v>291</v>
      </c>
      <c r="F24" s="21">
        <v>1360</v>
      </c>
      <c r="G24" s="22">
        <v>43409</v>
      </c>
      <c r="H24" s="6">
        <f>VLOOKUP($G24,'Tipo de Cambio BCE'!$C$8:$D$111,2,FALSE)</f>
        <v>6.1783000000000001</v>
      </c>
      <c r="I24" s="7">
        <f t="shared" si="0"/>
        <v>6.5412919051512679</v>
      </c>
      <c r="J24">
        <v>207.91</v>
      </c>
      <c r="K24" s="3">
        <f t="shared" si="1"/>
        <v>220.12527717980674</v>
      </c>
      <c r="L24" s="3">
        <f t="shared" si="2"/>
        <v>-12.215277179806748</v>
      </c>
    </row>
    <row r="25" spans="3:12" x14ac:dyDescent="0.25">
      <c r="C25" t="s">
        <v>292</v>
      </c>
      <c r="D25" t="s">
        <v>8</v>
      </c>
      <c r="E25" t="s">
        <v>293</v>
      </c>
      <c r="F25" s="21">
        <v>1360</v>
      </c>
      <c r="G25" s="22">
        <v>43438</v>
      </c>
      <c r="H25" s="6">
        <f>VLOOKUP($G25,'Tipo de Cambio BCE'!$C$8:$D$111,2,FALSE)</f>
        <v>6.1035000000000004</v>
      </c>
      <c r="I25" s="7">
        <f t="shared" si="0"/>
        <v>6.1733999092147069</v>
      </c>
      <c r="J25">
        <v>220.3</v>
      </c>
      <c r="K25" s="3">
        <f t="shared" si="1"/>
        <v>222.82297042680429</v>
      </c>
      <c r="L25" s="3">
        <f t="shared" si="2"/>
        <v>-2.5229704268042781</v>
      </c>
    </row>
    <row r="26" spans="3:12" x14ac:dyDescent="0.25">
      <c r="C26" t="s">
        <v>294</v>
      </c>
      <c r="D26" t="s">
        <v>8</v>
      </c>
      <c r="E26" t="s">
        <v>295</v>
      </c>
      <c r="F26" s="21">
        <v>1360</v>
      </c>
      <c r="G26" s="22">
        <v>43446</v>
      </c>
      <c r="H26" s="6">
        <f>VLOOKUP($G26,'Tipo de Cambio BCE'!$C$8:$D$111,2,FALSE)</f>
        <v>6.0892999999999997</v>
      </c>
      <c r="I26" s="7">
        <f t="shared" si="0"/>
        <v>5.9339412714341817</v>
      </c>
      <c r="J26">
        <v>229.19</v>
      </c>
      <c r="K26" s="3">
        <f t="shared" si="1"/>
        <v>223.34258453352604</v>
      </c>
      <c r="L26" s="3">
        <f t="shared" si="2"/>
        <v>5.8474154664739615</v>
      </c>
    </row>
    <row r="27" spans="3:12" x14ac:dyDescent="0.25">
      <c r="C27" t="s">
        <v>296</v>
      </c>
      <c r="D27" t="s">
        <v>8</v>
      </c>
      <c r="E27" t="s">
        <v>297</v>
      </c>
      <c r="F27" s="21">
        <v>1360</v>
      </c>
      <c r="G27" s="22">
        <v>43409</v>
      </c>
      <c r="H27" s="6">
        <f>VLOOKUP($G27,'Tipo de Cambio BCE'!$C$8:$D$111,2,FALSE)</f>
        <v>6.1783000000000001</v>
      </c>
      <c r="I27" s="7">
        <f t="shared" si="0"/>
        <v>7.0121165248775466</v>
      </c>
      <c r="J27">
        <v>193.95</v>
      </c>
      <c r="K27" s="3">
        <f t="shared" si="1"/>
        <v>220.12527717980674</v>
      </c>
      <c r="L27" s="3">
        <f t="shared" si="2"/>
        <v>-26.175277179806756</v>
      </c>
    </row>
    <row r="28" spans="3:12" x14ac:dyDescent="0.25">
      <c r="C28" t="s">
        <v>298</v>
      </c>
      <c r="D28" t="s">
        <v>8</v>
      </c>
      <c r="E28" t="s">
        <v>299</v>
      </c>
      <c r="F28" s="21">
        <v>1360</v>
      </c>
      <c r="G28" s="22">
        <v>43419</v>
      </c>
      <c r="H28" s="6">
        <f>VLOOKUP($G28,'Tipo de Cambio BCE'!$C$8:$D$111,2,FALSE)</f>
        <v>6.1047000000000002</v>
      </c>
      <c r="I28" s="7">
        <f t="shared" si="0"/>
        <v>6.2108964698360509</v>
      </c>
      <c r="J28">
        <v>218.97</v>
      </c>
      <c r="K28" s="3">
        <f t="shared" si="1"/>
        <v>222.7791701475912</v>
      </c>
      <c r="L28" s="3">
        <f t="shared" si="2"/>
        <v>-3.8091701475912032</v>
      </c>
    </row>
    <row r="29" spans="3:12" x14ac:dyDescent="0.25">
      <c r="C29" t="s">
        <v>300</v>
      </c>
      <c r="D29" t="s">
        <v>8</v>
      </c>
      <c r="E29" t="s">
        <v>301</v>
      </c>
      <c r="F29" s="21">
        <v>1360</v>
      </c>
      <c r="G29" s="22">
        <v>43453</v>
      </c>
      <c r="H29" s="6">
        <f>VLOOKUP($G29,'Tipo de Cambio BCE'!$C$8:$D$111,2,FALSE)</f>
        <v>6.0860000000000003</v>
      </c>
      <c r="I29" s="7">
        <f t="shared" si="0"/>
        <v>6.0681777619132609</v>
      </c>
      <c r="J29">
        <v>224.12</v>
      </c>
      <c r="K29" s="3">
        <f t="shared" si="1"/>
        <v>223.46368715083798</v>
      </c>
      <c r="L29" s="3">
        <f t="shared" si="2"/>
        <v>0.65631284916202048</v>
      </c>
    </row>
    <row r="30" spans="3:12" x14ac:dyDescent="0.25">
      <c r="C30" t="s">
        <v>302</v>
      </c>
      <c r="D30" t="s">
        <v>8</v>
      </c>
      <c r="E30" t="s">
        <v>303</v>
      </c>
      <c r="F30" s="21">
        <v>1360</v>
      </c>
      <c r="G30" s="22">
        <v>43409</v>
      </c>
      <c r="H30" s="6">
        <f>VLOOKUP($G30,'Tipo de Cambio BCE'!$C$8:$D$111,2,FALSE)</f>
        <v>6.1783000000000001</v>
      </c>
      <c r="I30" s="7">
        <f t="shared" si="0"/>
        <v>6.0681777619132609</v>
      </c>
      <c r="J30">
        <v>224.12</v>
      </c>
      <c r="K30" s="3">
        <f t="shared" si="1"/>
        <v>220.12527717980674</v>
      </c>
      <c r="L30" s="3">
        <f t="shared" si="2"/>
        <v>3.9947228201932603</v>
      </c>
    </row>
    <row r="31" spans="3:12" x14ac:dyDescent="0.25">
      <c r="C31" t="s">
        <v>294</v>
      </c>
      <c r="D31" t="s">
        <v>8</v>
      </c>
      <c r="E31" t="s">
        <v>295</v>
      </c>
      <c r="F31" s="21">
        <v>1360</v>
      </c>
      <c r="G31" s="22">
        <v>43446</v>
      </c>
      <c r="H31" s="6">
        <f>VLOOKUP($G31,'Tipo de Cambio BCE'!$C$8:$D$111,2,FALSE)</f>
        <v>6.0892999999999997</v>
      </c>
      <c r="I31" s="7">
        <f t="shared" si="0"/>
        <v>5.9339412714341817</v>
      </c>
      <c r="J31">
        <v>229.19</v>
      </c>
      <c r="K31" s="3">
        <f t="shared" si="1"/>
        <v>223.34258453352604</v>
      </c>
      <c r="L31" s="3">
        <f t="shared" si="2"/>
        <v>5.8474154664739615</v>
      </c>
    </row>
    <row r="32" spans="3:12" x14ac:dyDescent="0.25">
      <c r="C32" t="s">
        <v>304</v>
      </c>
      <c r="D32" t="s">
        <v>172</v>
      </c>
      <c r="E32" t="s">
        <v>305</v>
      </c>
      <c r="F32" s="21">
        <v>1360</v>
      </c>
      <c r="G32" s="22">
        <v>43444</v>
      </c>
      <c r="H32" s="6">
        <f>VLOOKUP($G32,'Tipo de Cambio BCE'!$C$8:$D$111,2,FALSE)</f>
        <v>6.0499000000000001</v>
      </c>
      <c r="I32" s="7">
        <f t="shared" si="0"/>
        <v>5.8843890619591557</v>
      </c>
      <c r="J32">
        <v>231.12</v>
      </c>
      <c r="K32" s="3">
        <f t="shared" si="1"/>
        <v>224.79710408436503</v>
      </c>
      <c r="L32" s="3">
        <f t="shared" si="2"/>
        <v>6.3228959156349731</v>
      </c>
    </row>
    <row r="33" spans="3:12" x14ac:dyDescent="0.25">
      <c r="C33" t="s">
        <v>306</v>
      </c>
      <c r="D33" t="s">
        <v>8</v>
      </c>
      <c r="E33" t="s">
        <v>307</v>
      </c>
      <c r="F33" s="21">
        <v>1360</v>
      </c>
      <c r="G33" s="22">
        <v>43431</v>
      </c>
      <c r="H33" s="6">
        <f>VLOOKUP($G33,'Tipo de Cambio BCE'!$C$8:$D$111,2,FALSE)</f>
        <v>5.9313000000000002</v>
      </c>
      <c r="I33" s="7">
        <f t="shared" si="0"/>
        <v>6.1063218390804597</v>
      </c>
      <c r="J33">
        <v>222.72</v>
      </c>
      <c r="K33" s="3">
        <f t="shared" si="1"/>
        <v>229.29206076239609</v>
      </c>
      <c r="L33" s="3">
        <f t="shared" si="2"/>
        <v>-6.5720607623960916</v>
      </c>
    </row>
    <row r="34" spans="3:12" x14ac:dyDescent="0.25">
      <c r="C34" t="s">
        <v>308</v>
      </c>
      <c r="D34" t="s">
        <v>8</v>
      </c>
      <c r="E34" t="s">
        <v>309</v>
      </c>
      <c r="F34" s="21">
        <v>1360</v>
      </c>
      <c r="G34" s="22">
        <v>43424</v>
      </c>
      <c r="H34" s="6">
        <f>VLOOKUP($G34,'Tipo de Cambio BCE'!$C$8:$D$111,2,FALSE)</f>
        <v>6.1203000000000003</v>
      </c>
      <c r="I34" s="7">
        <f t="shared" si="0"/>
        <v>6.1063218390804597</v>
      </c>
      <c r="J34">
        <v>222.72</v>
      </c>
      <c r="K34" s="3">
        <f t="shared" si="1"/>
        <v>222.21132950999132</v>
      </c>
      <c r="L34" s="3">
        <f t="shared" si="2"/>
        <v>0.50867049000868292</v>
      </c>
    </row>
    <row r="35" spans="3:12" x14ac:dyDescent="0.25">
      <c r="C35" t="s">
        <v>310</v>
      </c>
      <c r="D35" t="s">
        <v>8</v>
      </c>
      <c r="E35" t="s">
        <v>311</v>
      </c>
      <c r="F35" s="21">
        <v>1360</v>
      </c>
      <c r="G35" s="22">
        <v>43420</v>
      </c>
      <c r="H35" s="6">
        <f>VLOOKUP($G35,'Tipo de Cambio BCE'!$C$8:$D$111,2,FALSE)</f>
        <v>6.0754000000000001</v>
      </c>
      <c r="I35" s="7">
        <f t="shared" si="0"/>
        <v>6.2108964698360509</v>
      </c>
      <c r="J35">
        <v>218.97</v>
      </c>
      <c r="K35" s="3">
        <f t="shared" si="1"/>
        <v>223.85357342726405</v>
      </c>
      <c r="L35" s="3">
        <f t="shared" si="2"/>
        <v>-4.8835734272640536</v>
      </c>
    </row>
    <row r="36" spans="3:12" x14ac:dyDescent="0.25">
      <c r="C36" t="s">
        <v>312</v>
      </c>
      <c r="D36" t="s">
        <v>8</v>
      </c>
      <c r="E36" t="s">
        <v>313</v>
      </c>
      <c r="F36" s="21">
        <v>1360</v>
      </c>
      <c r="G36" s="22">
        <v>43438</v>
      </c>
      <c r="H36" s="6">
        <f>VLOOKUP($G36,'Tipo de Cambio BCE'!$C$8:$D$111,2,FALSE)</f>
        <v>6.1035000000000004</v>
      </c>
      <c r="I36" s="7">
        <f t="shared" si="0"/>
        <v>6.0606060606060606</v>
      </c>
      <c r="J36">
        <v>224.4</v>
      </c>
      <c r="K36" s="3">
        <f t="shared" si="1"/>
        <v>222.82297042680429</v>
      </c>
      <c r="L36" s="3">
        <f t="shared" si="2"/>
        <v>1.5770295731957162</v>
      </c>
    </row>
    <row r="37" spans="3:12" x14ac:dyDescent="0.25">
      <c r="C37" t="s">
        <v>314</v>
      </c>
      <c r="D37" t="s">
        <v>8</v>
      </c>
      <c r="E37" t="s">
        <v>315</v>
      </c>
      <c r="F37" s="21">
        <v>1360</v>
      </c>
      <c r="G37" s="22">
        <v>43424</v>
      </c>
      <c r="H37" s="6">
        <f>VLOOKUP($G37,'Tipo de Cambio BCE'!$C$8:$D$111,2,FALSE)</f>
        <v>6.1203000000000003</v>
      </c>
      <c r="I37" s="7">
        <f t="shared" si="0"/>
        <v>6.2108964698360509</v>
      </c>
      <c r="J37">
        <v>218.97</v>
      </c>
      <c r="K37" s="3">
        <f t="shared" si="1"/>
        <v>222.21132950999132</v>
      </c>
      <c r="L37" s="3">
        <f t="shared" si="2"/>
        <v>-3.2413295099913171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Tipo de Cambio BCE</vt:lpstr>
      <vt:lpstr>Refacturados Septiembre 2019</vt:lpstr>
      <vt:lpstr>Refacturados JULIO</vt:lpstr>
      <vt:lpstr>Refacturados JUNIO</vt:lpstr>
      <vt:lpstr>Refacturados MAYO</vt:lpstr>
      <vt:lpstr>Refacturados APRIL</vt:lpstr>
      <vt:lpstr>Refacturados MAR</vt:lpstr>
      <vt:lpstr>Refacturados FEB</vt:lpstr>
      <vt:lpstr>Refacturadas EN</vt:lpstr>
      <vt:lpstr>Refacturadas Dic</vt:lpstr>
      <vt:lpstr>Refacturadas Oct-Nov</vt:lpstr>
    </vt:vector>
  </TitlesOfParts>
  <Company>Ricoh-Europe PLC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Borja Rojo Fernandez</dc:creator>
  <cp:lastModifiedBy>adriana</cp:lastModifiedBy>
  <cp:lastPrinted>2018-11-28T15:24:51Z</cp:lastPrinted>
  <dcterms:created xsi:type="dcterms:W3CDTF">2018-10-05T17:38:52Z</dcterms:created>
  <dcterms:modified xsi:type="dcterms:W3CDTF">2019-11-04T11:04:57Z</dcterms:modified>
</cp:coreProperties>
</file>