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20"/>
  </bookViews>
  <sheets>
    <sheet name="Hoja1" sheetId="1" r:id="rId1"/>
    <sheet name="Hoja2" sheetId="2" r:id="rId2"/>
    <sheet name="Hoja3" sheetId="3" r:id="rId3"/>
    <sheet name="Hoja4" sheetId="4" r:id="rId4"/>
  </sheets>
  <calcPr calcId="162913"/>
</workbook>
</file>

<file path=xl/calcChain.xml><?xml version="1.0" encoding="utf-8"?>
<calcChain xmlns="http://schemas.openxmlformats.org/spreadsheetml/2006/main">
  <c r="M13" i="1" l="1"/>
  <c r="M12" i="1"/>
  <c r="M11" i="1"/>
  <c r="M10" i="1"/>
  <c r="M9" i="1"/>
  <c r="M8" i="1"/>
  <c r="M7" i="1"/>
  <c r="M6" i="1"/>
  <c r="M5" i="1"/>
  <c r="M4" i="1"/>
  <c r="M3" i="1"/>
  <c r="M2" i="1"/>
  <c r="F2" i="1" l="1"/>
  <c r="B16" i="1" l="1"/>
  <c r="O2" i="1" s="1"/>
  <c r="E14" i="1" l="1"/>
  <c r="D14" i="1"/>
  <c r="B14" i="1"/>
  <c r="C3" i="1" s="1"/>
  <c r="L3" i="1" s="1"/>
  <c r="H3" i="1"/>
  <c r="H4" i="1"/>
  <c r="H5" i="1"/>
  <c r="H6" i="1"/>
  <c r="H7" i="1"/>
  <c r="H8" i="1"/>
  <c r="H9" i="1"/>
  <c r="H10" i="1"/>
  <c r="H11" i="1"/>
  <c r="H12" i="1"/>
  <c r="H13" i="1"/>
  <c r="H2" i="1"/>
  <c r="F5" i="1"/>
  <c r="F6" i="1"/>
  <c r="F7" i="1"/>
  <c r="F8" i="1"/>
  <c r="F9" i="1"/>
  <c r="F10" i="1"/>
  <c r="F11" i="1"/>
  <c r="F12" i="1"/>
  <c r="F13" i="1"/>
  <c r="F4" i="1"/>
  <c r="F3" i="1"/>
  <c r="I13" i="1"/>
  <c r="I12" i="1"/>
  <c r="I11" i="1"/>
  <c r="I10" i="1"/>
  <c r="I9" i="1"/>
  <c r="I8" i="1"/>
  <c r="I7" i="1"/>
  <c r="I6" i="1"/>
  <c r="I5" i="1"/>
  <c r="I4" i="1"/>
  <c r="I3" i="1"/>
  <c r="I2" i="1"/>
  <c r="J11" i="1" l="1"/>
  <c r="J10" i="1"/>
  <c r="J6" i="1"/>
  <c r="J4" i="1"/>
  <c r="J8" i="1"/>
  <c r="J12" i="1"/>
  <c r="G13" i="1"/>
  <c r="G11" i="1"/>
  <c r="J13" i="1"/>
  <c r="G12" i="1"/>
  <c r="J7" i="1"/>
  <c r="J9" i="1"/>
  <c r="G3" i="1"/>
  <c r="G9" i="1"/>
  <c r="G7" i="1"/>
  <c r="G5" i="1"/>
  <c r="G4" i="1"/>
  <c r="G10" i="1"/>
  <c r="G8" i="1"/>
  <c r="G6" i="1"/>
  <c r="J2" i="1"/>
  <c r="G2" i="1"/>
  <c r="C6" i="1"/>
  <c r="L6" i="1" s="1"/>
  <c r="C11" i="1"/>
  <c r="L11" i="1" s="1"/>
  <c r="C7" i="1"/>
  <c r="L7" i="1" s="1"/>
  <c r="C10" i="1"/>
  <c r="L10" i="1" s="1"/>
  <c r="C4" i="1"/>
  <c r="L4" i="1" s="1"/>
  <c r="C8" i="1"/>
  <c r="L8" i="1" s="1"/>
  <c r="C12" i="1"/>
  <c r="L12" i="1" s="1"/>
  <c r="C5" i="1"/>
  <c r="L5" i="1" s="1"/>
  <c r="C9" i="1"/>
  <c r="L9" i="1" s="1"/>
  <c r="C13" i="1"/>
  <c r="L13" i="1" s="1"/>
  <c r="J3" i="1"/>
  <c r="J5" i="1"/>
  <c r="C2" i="1"/>
  <c r="H14" i="1"/>
  <c r="F14" i="1"/>
  <c r="I14" i="1"/>
  <c r="L2" i="1" l="1"/>
  <c r="C14" i="1"/>
  <c r="J14" i="1"/>
  <c r="N2" i="1" s="1"/>
  <c r="K6" i="1" l="1"/>
  <c r="K3" i="1"/>
  <c r="K12" i="1"/>
  <c r="K10" i="1"/>
  <c r="K4" i="1"/>
  <c r="K13" i="1"/>
  <c r="K7" i="1"/>
  <c r="K9" i="1"/>
  <c r="K11" i="1"/>
  <c r="K5" i="1"/>
  <c r="K8" i="1"/>
  <c r="K2" i="1"/>
</calcChain>
</file>

<file path=xl/sharedStrings.xml><?xml version="1.0" encoding="utf-8"?>
<sst xmlns="http://schemas.openxmlformats.org/spreadsheetml/2006/main" count="29" uniqueCount="23">
  <si>
    <t>PLATOS</t>
  </si>
  <si>
    <t>P.V.P. UNITARIO</t>
  </si>
  <si>
    <t>M.B.E. UNITARIO</t>
  </si>
  <si>
    <t>M.B.E. %</t>
  </si>
  <si>
    <t>COSTES TOTALES</t>
  </si>
  <si>
    <t>CIFRA DE NEGOCIO</t>
  </si>
  <si>
    <t>M.B.E.</t>
  </si>
  <si>
    <t>CLASIF. M.B.E.</t>
  </si>
  <si>
    <t>CLASIF. FINAL</t>
  </si>
  <si>
    <t xml:space="preserve"> UNIDADES VENDIDAS</t>
  </si>
  <si>
    <t>COSTES MATERIAS PRIMAS</t>
  </si>
  <si>
    <t>INDICE POPULARIDAD</t>
  </si>
  <si>
    <t>TOTALES</t>
  </si>
  <si>
    <t>M.B.E. MEDIO</t>
  </si>
  <si>
    <t>INDICE POPULARIDAD MEDIO</t>
  </si>
  <si>
    <t>CLASIF. INDICE POPULARIDAD</t>
  </si>
  <si>
    <t>Nº DE PLATOS</t>
  </si>
  <si>
    <t>A</t>
  </si>
  <si>
    <t>B</t>
  </si>
  <si>
    <t>F</t>
  </si>
  <si>
    <t>D</t>
  </si>
  <si>
    <t>E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</si>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</sst>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2" fontId="0" fillId="0" borderId="2" xfId="0" applyNumberFormat="1" applyBorder="1"/>
    <xf numFmtId="0" fontId="0" fillId="0" borderId="3" xfId="0" applyBorder="1"/>
    <xf numFmtId="2" fontId="0" fillId="0" borderId="3" xfId="0" applyNumberForma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abSelected="1" workbookViewId="0">
      <selection activeCell="M2" sqref="M2"/>
    </sheetView>
  </sheetViews>
  <sheetFormatPr baseColWidth="10" defaultColWidth="9.140625" defaultRowHeight="15" x14ac:dyDescent="0.25"/>
  <cols>
    <col min="1" max="1" width="22.140625" customWidth="1"/>
    <col min="2" max="2" width="10.28515625" customWidth="1"/>
    <col min="3" max="3" width="13.7109375" customWidth="1"/>
    <col min="4" max="6" width="9.85546875" customWidth="1"/>
    <col min="7" max="9" width="9.140625" customWidth="1"/>
    <col min="11" max="11" width="9.140625" customWidth="1"/>
    <col min="12" max="12" width="13.5703125" customWidth="1"/>
    <col min="13" max="13" width="11.85546875" bestFit="1" customWidth="1"/>
    <col min="15" max="15" width="13.85546875" customWidth="1"/>
  </cols>
  <sheetData>
    <row r="1" spans="1:15" ht="60" x14ac:dyDescent="0.25">
      <c r="A1" s="4" t="s">
        <v>0</v>
      </c>
      <c r="B1" s="4" t="s">
        <v>9</v>
      </c>
      <c r="C1" s="4" t="s">
        <v>11</v>
      </c>
      <c r="D1" s="4" t="s">
        <v>10</v>
      </c>
      <c r="E1" s="4" t="s">
        <v>1</v>
      </c>
      <c r="F1" s="4" t="s">
        <v>2</v>
      </c>
      <c r="G1" s="4" t="s">
        <v>3</v>
      </c>
      <c r="H1" s="4" t="s">
        <v>4</v>
      </c>
      <c r="I1" s="4" t="s">
        <v>5</v>
      </c>
      <c r="J1" s="4" t="s">
        <v>6</v>
      </c>
      <c r="K1" s="4" t="s">
        <v>7</v>
      </c>
      <c r="L1" s="4" t="s">
        <v>15</v>
      </c>
      <c r="M1" s="4" t="s">
        <v>8</v>
      </c>
      <c r="N1" s="1" t="s">
        <v>13</v>
      </c>
      <c r="O1" s="1" t="s">
        <v>14</v>
      </c>
    </row>
    <row r="2" spans="1:15" x14ac:dyDescent="0.25">
      <c r="A2" s="2" t="s">
        <v>17</v>
      </c>
      <c r="B2" s="2">
        <v>23</v>
      </c>
      <c r="C2" s="3">
        <f>B2*100/B14</f>
        <v>1.1511511511511512</v>
      </c>
      <c r="D2" s="3">
        <v>3.4</v>
      </c>
      <c r="E2" s="3">
        <v>9</v>
      </c>
      <c r="F2" s="3">
        <f>E2-D2</f>
        <v>5.6</v>
      </c>
      <c r="G2" s="3">
        <f>F2*100/E2</f>
        <v>62.222222222222221</v>
      </c>
      <c r="H2" s="3">
        <f>B2*D2</f>
        <v>78.2</v>
      </c>
      <c r="I2" s="3">
        <f t="shared" ref="I2:I13" si="0">B2*E2</f>
        <v>207</v>
      </c>
      <c r="J2" s="3">
        <f>I2-H2</f>
        <v>128.80000000000001</v>
      </c>
      <c r="K2" s="2" t="str">
        <f>IF(F2&gt;=N2,"ALTO","BAJO")</f>
        <v>BAJO</v>
      </c>
      <c r="L2" s="2" t="str">
        <f>IF(C2&gt;=O2,"ALTO","BAJO")</f>
        <v>BAJO</v>
      </c>
      <c r="M2" s="2" t="str">
        <f>IF(AND(K2="ALTO",L2="ALTO"),"ESTRELLA",IF(AND(K2="BAJO",L2="BAJO"),"PERRO",IF(AND(K2="ALTO",L2="BAJO"),"ENIGMA","VACA")))</f>
        <v>PERRO</v>
      </c>
      <c r="N2" s="3">
        <f>J14/B14</f>
        <v>6.0105805805805801</v>
      </c>
      <c r="O2" s="2">
        <f>100/B16</f>
        <v>8.3333333333333339</v>
      </c>
    </row>
    <row r="3" spans="1:15" x14ac:dyDescent="0.25">
      <c r="A3" s="2" t="s">
        <v>18</v>
      </c>
      <c r="B3" s="2">
        <v>345</v>
      </c>
      <c r="C3" s="3">
        <f>B3*100/B14</f>
        <v>17.267267267267268</v>
      </c>
      <c r="D3" s="3">
        <v>4</v>
      </c>
      <c r="E3" s="3">
        <v>12</v>
      </c>
      <c r="F3" s="3">
        <f>E3-D3</f>
        <v>8</v>
      </c>
      <c r="G3" s="3">
        <f t="shared" ref="G3:G13" si="1">F3*100/E3</f>
        <v>66.666666666666671</v>
      </c>
      <c r="H3" s="3">
        <f t="shared" ref="H3:H13" si="2">B3*D3</f>
        <v>1380</v>
      </c>
      <c r="I3" s="3">
        <f t="shared" si="0"/>
        <v>4140</v>
      </c>
      <c r="J3" s="3">
        <f t="shared" ref="J3:J13" si="3">I3-H3</f>
        <v>2760</v>
      </c>
      <c r="K3" s="2" t="str">
        <f>IF(F3&gt;=N2,"ALTO","BAJO")</f>
        <v>ALTO</v>
      </c>
      <c r="L3" s="2" t="str">
        <f>IF(C3&gt;=O2,"ALTO","BAJO")</f>
        <v>ALTO</v>
      </c>
      <c r="M3" s="2" t="str">
        <f t="shared" ref="M3:M13" si="4">IF(AND(K3="ALTO",L3="ALTO"),"ESTRELLA",IF(AND(K3="BAJO",L3="BAJO"),"PERRO",IF(AND(K3="ALTO",L3="BAJO"),"ENIGMA","VACA")))</f>
        <v>ESTRELLA</v>
      </c>
    </row>
    <row r="4" spans="1:15" x14ac:dyDescent="0.25">
      <c r="A4" s="2" t="s">
        <v>18</v>
      </c>
      <c r="B4" s="2">
        <v>12</v>
      </c>
      <c r="C4" s="3">
        <f>B4*100/B14</f>
        <v>0.60060060060060061</v>
      </c>
      <c r="D4" s="3">
        <v>6.4</v>
      </c>
      <c r="E4" s="3">
        <v>12</v>
      </c>
      <c r="F4" s="3">
        <f>E4-D4</f>
        <v>5.6</v>
      </c>
      <c r="G4" s="3">
        <f t="shared" si="1"/>
        <v>46.666666666666664</v>
      </c>
      <c r="H4" s="3">
        <f t="shared" si="2"/>
        <v>76.800000000000011</v>
      </c>
      <c r="I4" s="3">
        <f t="shared" si="0"/>
        <v>144</v>
      </c>
      <c r="J4" s="3">
        <f t="shared" si="3"/>
        <v>67.199999999999989</v>
      </c>
      <c r="K4" s="2" t="str">
        <f>IF(F4&gt;=N2,"ALTO","BAJO")</f>
        <v>BAJO</v>
      </c>
      <c r="L4" s="2" t="str">
        <f>IF(C4&gt;=O2,"ALTO","BAJO")</f>
        <v>BAJO</v>
      </c>
      <c r="M4" s="2" t="str">
        <f t="shared" si="4"/>
        <v>PERRO</v>
      </c>
    </row>
    <row r="5" spans="1:15" x14ac:dyDescent="0.25">
      <c r="A5" s="2" t="s">
        <v>19</v>
      </c>
      <c r="B5" s="2">
        <v>46</v>
      </c>
      <c r="C5" s="3">
        <f>B5*100/B14</f>
        <v>2.3023023023023024</v>
      </c>
      <c r="D5" s="3">
        <v>2.1</v>
      </c>
      <c r="E5" s="3">
        <v>6</v>
      </c>
      <c r="F5" s="3">
        <f t="shared" ref="F5:F13" si="5">E5-D5</f>
        <v>3.9</v>
      </c>
      <c r="G5" s="3">
        <f t="shared" si="1"/>
        <v>65</v>
      </c>
      <c r="H5" s="3">
        <f t="shared" si="2"/>
        <v>96.600000000000009</v>
      </c>
      <c r="I5" s="3">
        <f t="shared" si="0"/>
        <v>276</v>
      </c>
      <c r="J5" s="3">
        <f t="shared" si="3"/>
        <v>179.39999999999998</v>
      </c>
      <c r="K5" s="2" t="str">
        <f>IF(F5&gt;=N2,"ALTO","BAJO")</f>
        <v>BAJO</v>
      </c>
      <c r="L5" s="2" t="str">
        <f>IF(C5&gt;=O2,"ALTO","BAJO")</f>
        <v>BAJO</v>
      </c>
      <c r="M5" s="2" t="str">
        <f t="shared" si="4"/>
        <v>PERRO</v>
      </c>
    </row>
    <row r="6" spans="1:15" x14ac:dyDescent="0.25">
      <c r="A6" s="2" t="s">
        <v>20</v>
      </c>
      <c r="B6" s="2">
        <v>434</v>
      </c>
      <c r="C6" s="3">
        <f>B6*100/B14</f>
        <v>21.721721721721721</v>
      </c>
      <c r="D6" s="3">
        <v>3.43</v>
      </c>
      <c r="E6" s="3">
        <v>7</v>
      </c>
      <c r="F6" s="3">
        <f t="shared" si="5"/>
        <v>3.57</v>
      </c>
      <c r="G6" s="3">
        <f t="shared" si="1"/>
        <v>51</v>
      </c>
      <c r="H6" s="3">
        <f t="shared" si="2"/>
        <v>1488.6200000000001</v>
      </c>
      <c r="I6" s="3">
        <f t="shared" si="0"/>
        <v>3038</v>
      </c>
      <c r="J6" s="3">
        <f t="shared" si="3"/>
        <v>1549.3799999999999</v>
      </c>
      <c r="K6" s="2" t="str">
        <f>IF(F6&gt;=N2,"ALTO","BAJO")</f>
        <v>BAJO</v>
      </c>
      <c r="L6" s="2" t="str">
        <f>IF(C6&gt;=O2,"ALTO","BAJO")</f>
        <v>ALTO</v>
      </c>
      <c r="M6" s="2" t="str">
        <f t="shared" si="4"/>
        <v>VACA</v>
      </c>
    </row>
    <row r="7" spans="1:15" x14ac:dyDescent="0.25">
      <c r="A7" s="2" t="s">
        <v>21</v>
      </c>
      <c r="B7" s="2">
        <v>54</v>
      </c>
      <c r="C7" s="3">
        <f>B7*100/B14</f>
        <v>2.7027027027027026</v>
      </c>
      <c r="D7" s="3">
        <v>4.5599999999999996</v>
      </c>
      <c r="E7" s="3">
        <v>8</v>
      </c>
      <c r="F7" s="3">
        <f t="shared" si="5"/>
        <v>3.4400000000000004</v>
      </c>
      <c r="G7" s="3">
        <f t="shared" si="1"/>
        <v>43.000000000000007</v>
      </c>
      <c r="H7" s="3">
        <f t="shared" si="2"/>
        <v>246.23999999999998</v>
      </c>
      <c r="I7" s="3">
        <f t="shared" si="0"/>
        <v>432</v>
      </c>
      <c r="J7" s="3">
        <f t="shared" si="3"/>
        <v>185.76000000000002</v>
      </c>
      <c r="K7" s="2" t="str">
        <f>IF(F7&gt;=N2,"ALTO","BAJO")</f>
        <v>BAJO</v>
      </c>
      <c r="L7" s="2" t="str">
        <f>IF(C7&gt;=O2,"ALTO","BAJO")</f>
        <v>BAJO</v>
      </c>
      <c r="M7" s="2" t="str">
        <f t="shared" si="4"/>
        <v>PERRO</v>
      </c>
    </row>
    <row r="8" spans="1:15" x14ac:dyDescent="0.25">
      <c r="A8" s="2" t="s">
        <v>17</v>
      </c>
      <c r="B8" s="2">
        <v>434</v>
      </c>
      <c r="C8" s="3">
        <f>B8*100/B14</f>
        <v>21.721721721721721</v>
      </c>
      <c r="D8" s="3">
        <v>5.7</v>
      </c>
      <c r="E8" s="3">
        <v>9</v>
      </c>
      <c r="F8" s="3">
        <f t="shared" si="5"/>
        <v>3.3</v>
      </c>
      <c r="G8" s="3">
        <f t="shared" si="1"/>
        <v>36.666666666666664</v>
      </c>
      <c r="H8" s="3">
        <f t="shared" si="2"/>
        <v>2473.8000000000002</v>
      </c>
      <c r="I8" s="3">
        <f t="shared" si="0"/>
        <v>3906</v>
      </c>
      <c r="J8" s="3">
        <f t="shared" si="3"/>
        <v>1432.1999999999998</v>
      </c>
      <c r="K8" s="2" t="str">
        <f>IF(F8&gt;=N2,"ALTO","BAJO")</f>
        <v>BAJO</v>
      </c>
      <c r="L8" s="2" t="str">
        <f>IF(C8&gt;=O2,"ALTO","BAJO")</f>
        <v>ALTO</v>
      </c>
      <c r="M8" s="2" t="str">
        <f t="shared" si="4"/>
        <v>VACA</v>
      </c>
    </row>
    <row r="9" spans="1:15" x14ac:dyDescent="0.25">
      <c r="A9" s="2" t="s">
        <v>19</v>
      </c>
      <c r="B9" s="2">
        <v>234</v>
      </c>
      <c r="C9" s="3">
        <f>B9*100/B14</f>
        <v>11.711711711711711</v>
      </c>
      <c r="D9" s="3">
        <v>8.9</v>
      </c>
      <c r="E9" s="3">
        <v>14</v>
      </c>
      <c r="F9" s="3">
        <f t="shared" si="5"/>
        <v>5.0999999999999996</v>
      </c>
      <c r="G9" s="3">
        <f t="shared" si="1"/>
        <v>36.428571428571423</v>
      </c>
      <c r="H9" s="3">
        <f t="shared" si="2"/>
        <v>2082.6</v>
      </c>
      <c r="I9" s="3">
        <f t="shared" si="0"/>
        <v>3276</v>
      </c>
      <c r="J9" s="3">
        <f t="shared" si="3"/>
        <v>1193.4000000000001</v>
      </c>
      <c r="K9" s="2" t="str">
        <f>IF(F9&gt;=N2,"ALTO","BAJO")</f>
        <v>BAJO</v>
      </c>
      <c r="L9" s="2" t="str">
        <f>IF(C9&gt;=O2,"ALTO","BAJO")</f>
        <v>ALTO</v>
      </c>
      <c r="M9" s="2" t="str">
        <f t="shared" si="4"/>
        <v>VACA</v>
      </c>
    </row>
    <row r="10" spans="1:15" x14ac:dyDescent="0.25">
      <c r="A10" s="2" t="s">
        <v>22</v>
      </c>
      <c r="B10" s="2">
        <v>245</v>
      </c>
      <c r="C10" s="3">
        <f>B10*100/B14</f>
        <v>12.262262262262261</v>
      </c>
      <c r="D10" s="3">
        <v>12</v>
      </c>
      <c r="E10" s="3">
        <v>22</v>
      </c>
      <c r="F10" s="3">
        <f t="shared" si="5"/>
        <v>10</v>
      </c>
      <c r="G10" s="3">
        <f t="shared" si="1"/>
        <v>45.454545454545453</v>
      </c>
      <c r="H10" s="3">
        <f t="shared" si="2"/>
        <v>2940</v>
      </c>
      <c r="I10" s="3">
        <f t="shared" si="0"/>
        <v>5390</v>
      </c>
      <c r="J10" s="3">
        <f t="shared" si="3"/>
        <v>2450</v>
      </c>
      <c r="K10" s="2" t="str">
        <f>IF(F10&gt;=N2,"ALTO","BAJO")</f>
        <v>ALTO</v>
      </c>
      <c r="L10" s="2" t="str">
        <f>IF(C10&gt;=O2,"ALTO","BAJO")</f>
        <v>ALTO</v>
      </c>
      <c r="M10" s="2" t="str">
        <f t="shared" si="4"/>
        <v>ESTRELLA</v>
      </c>
    </row>
    <row r="11" spans="1:15" x14ac:dyDescent="0.25">
      <c r="A11" s="2" t="s">
        <v>22</v>
      </c>
      <c r="B11" s="2">
        <v>165</v>
      </c>
      <c r="C11" s="3">
        <f>B11*100/B14</f>
        <v>8.2582582582582589</v>
      </c>
      <c r="D11" s="3">
        <v>5.6</v>
      </c>
      <c r="E11" s="3">
        <v>18</v>
      </c>
      <c r="F11" s="3">
        <f t="shared" si="5"/>
        <v>12.4</v>
      </c>
      <c r="G11" s="3">
        <f t="shared" si="1"/>
        <v>68.888888888888886</v>
      </c>
      <c r="H11" s="3">
        <f t="shared" si="2"/>
        <v>923.99999999999989</v>
      </c>
      <c r="I11" s="3">
        <f t="shared" si="0"/>
        <v>2970</v>
      </c>
      <c r="J11" s="3">
        <f t="shared" si="3"/>
        <v>2046</v>
      </c>
      <c r="K11" s="2" t="str">
        <f>IF(F11&gt;=N2,"ALTO","BAJO")</f>
        <v>ALTO</v>
      </c>
      <c r="L11" s="2" t="str">
        <f>IF(C11&gt;=O2,"ALTO","BAJO")</f>
        <v>BAJO</v>
      </c>
      <c r="M11" s="2" t="str">
        <f t="shared" si="4"/>
        <v>ENIGMA</v>
      </c>
    </row>
    <row r="12" spans="1:15" x14ac:dyDescent="0.25">
      <c r="A12" s="2" t="s">
        <v>22</v>
      </c>
      <c r="B12" s="2">
        <v>1</v>
      </c>
      <c r="C12" s="3">
        <f>B12*100/B14</f>
        <v>5.0050050050050053E-2</v>
      </c>
      <c r="D12" s="3">
        <v>1</v>
      </c>
      <c r="E12" s="3">
        <v>3</v>
      </c>
      <c r="F12" s="3">
        <f t="shared" si="5"/>
        <v>2</v>
      </c>
      <c r="G12" s="3">
        <f t="shared" si="1"/>
        <v>66.666666666666671</v>
      </c>
      <c r="H12" s="3">
        <f t="shared" si="2"/>
        <v>1</v>
      </c>
      <c r="I12" s="3">
        <f t="shared" si="0"/>
        <v>3</v>
      </c>
      <c r="J12" s="3">
        <f t="shared" si="3"/>
        <v>2</v>
      </c>
      <c r="K12" s="2" t="str">
        <f>IF(F12&gt;=N2,"ALTO","BAJO")</f>
        <v>BAJO</v>
      </c>
      <c r="L12" s="2" t="str">
        <f>IF(C12&gt;=O2,"ALTO","BAJO")</f>
        <v>BAJO</v>
      </c>
      <c r="M12" s="2" t="str">
        <f t="shared" si="4"/>
        <v>PERRO</v>
      </c>
    </row>
    <row r="13" spans="1:15" ht="15.75" thickBot="1" x14ac:dyDescent="0.3">
      <c r="A13" s="5" t="s">
        <v>21</v>
      </c>
      <c r="B13" s="5">
        <v>5</v>
      </c>
      <c r="C13" s="6">
        <f>B13*100/B14</f>
        <v>0.25025025025025027</v>
      </c>
      <c r="D13" s="6">
        <v>2</v>
      </c>
      <c r="E13" s="6">
        <v>5</v>
      </c>
      <c r="F13" s="6">
        <f t="shared" si="5"/>
        <v>3</v>
      </c>
      <c r="G13" s="6">
        <f t="shared" si="1"/>
        <v>60</v>
      </c>
      <c r="H13" s="6">
        <f t="shared" si="2"/>
        <v>10</v>
      </c>
      <c r="I13" s="6">
        <f t="shared" si="0"/>
        <v>25</v>
      </c>
      <c r="J13" s="6">
        <f t="shared" si="3"/>
        <v>15</v>
      </c>
      <c r="K13" s="2" t="str">
        <f>IF(F13&gt;=N2,"ALTO","BAJO")</f>
        <v>BAJO</v>
      </c>
      <c r="L13" s="2" t="str">
        <f>IF(C13&gt;=O2,"ALTO","BAJO")</f>
        <v>BAJO</v>
      </c>
      <c r="M13" s="2" t="str">
        <f t="shared" si="4"/>
        <v>PERRO</v>
      </c>
    </row>
    <row r="14" spans="1:15" ht="16.5" thickTop="1" thickBot="1" x14ac:dyDescent="0.3">
      <c r="A14" s="7" t="s">
        <v>12</v>
      </c>
      <c r="B14" s="7">
        <f>SUM(B2:B13)</f>
        <v>1998</v>
      </c>
      <c r="C14" s="8">
        <f>SUM(C2:C13)</f>
        <v>99.999999999999986</v>
      </c>
      <c r="D14" s="8">
        <f>SUM(D2:D13)</f>
        <v>59.09</v>
      </c>
      <c r="E14" s="8">
        <f>SUM(E2:E13)</f>
        <v>125</v>
      </c>
      <c r="F14" s="7">
        <f>SUM(F2:F13)</f>
        <v>65.91</v>
      </c>
      <c r="G14" s="7"/>
      <c r="H14" s="8">
        <f>SUM(H2:H13)</f>
        <v>11797.86</v>
      </c>
      <c r="I14" s="8">
        <f>SUM(I2:I13)</f>
        <v>23807</v>
      </c>
      <c r="J14" s="8">
        <f>SUM(J2:J13)</f>
        <v>12009.14</v>
      </c>
    </row>
    <row r="15" spans="1:15" ht="15.75" thickTop="1" x14ac:dyDescent="0.25"/>
    <row r="16" spans="1:15" x14ac:dyDescent="0.25">
      <c r="A16" s="2" t="s">
        <v>16</v>
      </c>
      <c r="B16" s="2">
        <f>COUNTA(A2:A13)</f>
        <v>12</v>
      </c>
    </row>
  </sheetData>
  <conditionalFormatting sqref="K2:K13">
    <cfRule type="aboveAverage" priority="1" equalAverage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Hoja1</vt:lpstr>
      <vt:lpstr>Hoja2</vt:lpstr>
      <vt:lpstr>Hoja3</vt:lpstr>
      <vt:lpstr>Hoja4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2019-06-25T18:57:20Z</dcterms:modified>
</cp:coreProperties>
</file>