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speciales\Financiera y Administrativa\Contabilidad Inmobiliaria\1. PATRIMONIOS AUTONOMOS\5. REPORTES\5.1 MVTO ACTIVOS CASINO\"/>
    </mc:Choice>
  </mc:AlternateContent>
  <bookViews>
    <workbookView xWindow="240" yWindow="75" windowWidth="15600" windowHeight="7740" tabRatio="712"/>
  </bookViews>
  <sheets>
    <sheet name="ACUMULADO" sheetId="5" r:id="rId1"/>
    <sheet name="Enero" sheetId="10" r:id="rId2"/>
    <sheet name="Febrero" sheetId="11" r:id="rId3"/>
    <sheet name="Marzo" sheetId="12" r:id="rId4"/>
    <sheet name="Abril" sheetId="13" r:id="rId5"/>
    <sheet name="Mayo" sheetId="14" r:id="rId6"/>
    <sheet name="Junio" sheetId="22" r:id="rId7"/>
    <sheet name="Julio" sheetId="23" r:id="rId8"/>
    <sheet name="Agosto" sheetId="24" r:id="rId9"/>
    <sheet name="Septiembre" sheetId="25" r:id="rId10"/>
    <sheet name="Octubre" sheetId="26" r:id="rId11"/>
    <sheet name="Noviembre" sheetId="27" r:id="rId12"/>
    <sheet name="Diciembre" sheetId="28" r:id="rId13"/>
  </sheets>
  <definedNames>
    <definedName name="_xlnm._FilterDatabase" localSheetId="0" hidden="1">ACUMULADO!$B$6:$D$112</definedName>
    <definedName name="_xlnm.Print_Area" localSheetId="4">Abril!$B$1:$Q$112</definedName>
    <definedName name="_xlnm.Print_Area" localSheetId="0">ACUMULADO!$B$1:$Q$112</definedName>
    <definedName name="_xlnm.Print_Area" localSheetId="8">Agosto!$B$1:$Q$112</definedName>
    <definedName name="_xlnm.Print_Area" localSheetId="12">Diciembre!$B$1:$Q$112</definedName>
    <definedName name="_xlnm.Print_Area" localSheetId="1">Enero!$B$1:$Q$112</definedName>
    <definedName name="_xlnm.Print_Area" localSheetId="2">Febrero!$B$1:$Q$112</definedName>
    <definedName name="_xlnm.Print_Area" localSheetId="7">Julio!$B$1:$Q$112</definedName>
    <definedName name="_xlnm.Print_Area" localSheetId="6">Junio!$B$1:$Q$112</definedName>
    <definedName name="_xlnm.Print_Area" localSheetId="3">Marzo!$B$1:$Q$112</definedName>
    <definedName name="_xlnm.Print_Area" localSheetId="5">Mayo!$B$1:$Q$112</definedName>
    <definedName name="_xlnm.Print_Area" localSheetId="11">Noviembre!$B$1:$Q$112</definedName>
    <definedName name="_xlnm.Print_Area" localSheetId="10">Octubre!$B$1:$Q$112</definedName>
    <definedName name="_xlnm.Print_Area" localSheetId="9">Septiembre!$B$1:$Q$112</definedName>
  </definedNames>
  <calcPr calcId="152511"/>
</workbook>
</file>

<file path=xl/calcChain.xml><?xml version="1.0" encoding="utf-8"?>
<calcChain xmlns="http://schemas.openxmlformats.org/spreadsheetml/2006/main">
  <c r="E171" i="5" l="1"/>
  <c r="E168" i="5"/>
  <c r="F67" i="25" l="1"/>
  <c r="F66" i="25"/>
  <c r="F68" i="25"/>
  <c r="F65" i="25"/>
  <c r="F68" i="24" l="1"/>
  <c r="F67" i="24"/>
  <c r="F66" i="24"/>
  <c r="F65" i="24"/>
  <c r="F68" i="23" l="1"/>
  <c r="F67" i="23"/>
  <c r="F66" i="23"/>
  <c r="F65" i="23"/>
  <c r="F68" i="22" l="1"/>
  <c r="F67" i="22"/>
  <c r="F66" i="22"/>
  <c r="F65" i="22"/>
  <c r="F68" i="14" l="1"/>
  <c r="F67" i="14"/>
  <c r="F66" i="14"/>
  <c r="F65" i="14"/>
  <c r="Q20" i="14"/>
  <c r="R112" i="5" l="1"/>
  <c r="R111" i="5"/>
  <c r="R103" i="5"/>
  <c r="R89" i="5"/>
  <c r="R61" i="5"/>
  <c r="R90" i="5" l="1"/>
  <c r="F68" i="13"/>
  <c r="F67" i="13"/>
  <c r="F66" i="13"/>
  <c r="F65" i="13"/>
  <c r="F68" i="12" l="1"/>
  <c r="F67" i="12"/>
  <c r="F66" i="12"/>
  <c r="F65" i="12"/>
  <c r="F68" i="11" l="1"/>
  <c r="F67" i="11"/>
  <c r="F66" i="11"/>
  <c r="F65" i="11"/>
  <c r="E110" i="11"/>
  <c r="E109" i="11"/>
  <c r="E108" i="11"/>
  <c r="E107" i="11"/>
  <c r="E106" i="11"/>
  <c r="E105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102" i="11"/>
  <c r="E101" i="11"/>
  <c r="E100" i="11"/>
  <c r="E99" i="11"/>
  <c r="E98" i="11"/>
  <c r="E97" i="11"/>
  <c r="E96" i="11"/>
  <c r="E95" i="11"/>
  <c r="E94" i="11"/>
  <c r="E93" i="11"/>
  <c r="E92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111" i="5" l="1"/>
  <c r="E103" i="5"/>
  <c r="E112" i="5" s="1"/>
  <c r="E89" i="5"/>
  <c r="E61" i="5"/>
  <c r="E90" i="5" s="1"/>
  <c r="F33" i="5" l="1"/>
  <c r="G33" i="5"/>
  <c r="H33" i="5"/>
  <c r="I33" i="5"/>
  <c r="J33" i="5"/>
  <c r="K33" i="5"/>
  <c r="L33" i="5"/>
  <c r="M33" i="5"/>
  <c r="N33" i="5"/>
  <c r="O33" i="5"/>
  <c r="P33" i="5"/>
  <c r="F34" i="5"/>
  <c r="G34" i="5"/>
  <c r="H34" i="5"/>
  <c r="I34" i="5"/>
  <c r="J34" i="5"/>
  <c r="K34" i="5"/>
  <c r="L34" i="5"/>
  <c r="M34" i="5"/>
  <c r="N34" i="5"/>
  <c r="O34" i="5"/>
  <c r="P34" i="5"/>
  <c r="F35" i="5"/>
  <c r="G35" i="5"/>
  <c r="H35" i="5"/>
  <c r="I35" i="5"/>
  <c r="J35" i="5"/>
  <c r="K35" i="5"/>
  <c r="L35" i="5"/>
  <c r="M35" i="5"/>
  <c r="N35" i="5"/>
  <c r="O35" i="5"/>
  <c r="P35" i="5"/>
  <c r="F36" i="5"/>
  <c r="G36" i="5"/>
  <c r="H36" i="5"/>
  <c r="I36" i="5"/>
  <c r="J36" i="5"/>
  <c r="K36" i="5"/>
  <c r="L36" i="5"/>
  <c r="M36" i="5"/>
  <c r="N36" i="5"/>
  <c r="O36" i="5"/>
  <c r="P36" i="5"/>
  <c r="F37" i="5"/>
  <c r="G37" i="5"/>
  <c r="H37" i="5"/>
  <c r="I37" i="5"/>
  <c r="J37" i="5"/>
  <c r="K37" i="5"/>
  <c r="L37" i="5"/>
  <c r="M37" i="5"/>
  <c r="N37" i="5"/>
  <c r="O37" i="5"/>
  <c r="P37" i="5"/>
  <c r="F38" i="5"/>
  <c r="G38" i="5"/>
  <c r="H38" i="5"/>
  <c r="I38" i="5"/>
  <c r="J38" i="5"/>
  <c r="K38" i="5"/>
  <c r="L38" i="5"/>
  <c r="M38" i="5"/>
  <c r="N38" i="5"/>
  <c r="O38" i="5"/>
  <c r="P38" i="5"/>
  <c r="F39" i="5"/>
  <c r="G39" i="5"/>
  <c r="H39" i="5"/>
  <c r="I39" i="5"/>
  <c r="J39" i="5"/>
  <c r="K39" i="5"/>
  <c r="L39" i="5"/>
  <c r="M39" i="5"/>
  <c r="N39" i="5"/>
  <c r="O39" i="5"/>
  <c r="P39" i="5"/>
  <c r="F40" i="5"/>
  <c r="G40" i="5"/>
  <c r="H40" i="5"/>
  <c r="I40" i="5"/>
  <c r="J40" i="5"/>
  <c r="K40" i="5"/>
  <c r="L40" i="5"/>
  <c r="M40" i="5"/>
  <c r="N40" i="5"/>
  <c r="O40" i="5"/>
  <c r="P40" i="5"/>
  <c r="F41" i="5"/>
  <c r="G41" i="5"/>
  <c r="H41" i="5"/>
  <c r="I41" i="5"/>
  <c r="J41" i="5"/>
  <c r="K41" i="5"/>
  <c r="L41" i="5"/>
  <c r="M41" i="5"/>
  <c r="N41" i="5"/>
  <c r="O41" i="5"/>
  <c r="P41" i="5"/>
  <c r="F42" i="5"/>
  <c r="G42" i="5"/>
  <c r="H42" i="5"/>
  <c r="I42" i="5"/>
  <c r="J42" i="5"/>
  <c r="K42" i="5"/>
  <c r="L42" i="5"/>
  <c r="M42" i="5"/>
  <c r="N42" i="5"/>
  <c r="O42" i="5"/>
  <c r="P42" i="5"/>
  <c r="F43" i="5"/>
  <c r="G43" i="5"/>
  <c r="H43" i="5"/>
  <c r="I43" i="5"/>
  <c r="J43" i="5"/>
  <c r="K43" i="5"/>
  <c r="L43" i="5"/>
  <c r="M43" i="5"/>
  <c r="N43" i="5"/>
  <c r="O43" i="5"/>
  <c r="P43" i="5"/>
  <c r="F44" i="5"/>
  <c r="G44" i="5"/>
  <c r="H44" i="5"/>
  <c r="I44" i="5"/>
  <c r="J44" i="5"/>
  <c r="K44" i="5"/>
  <c r="L44" i="5"/>
  <c r="M44" i="5"/>
  <c r="N44" i="5"/>
  <c r="O44" i="5"/>
  <c r="P44" i="5"/>
  <c r="F45" i="5"/>
  <c r="G45" i="5"/>
  <c r="H45" i="5"/>
  <c r="I45" i="5"/>
  <c r="J45" i="5"/>
  <c r="K45" i="5"/>
  <c r="L45" i="5"/>
  <c r="M45" i="5"/>
  <c r="N45" i="5"/>
  <c r="O45" i="5"/>
  <c r="P45" i="5"/>
  <c r="F46" i="5"/>
  <c r="G46" i="5"/>
  <c r="H46" i="5"/>
  <c r="I46" i="5"/>
  <c r="J46" i="5"/>
  <c r="K46" i="5"/>
  <c r="L46" i="5"/>
  <c r="M46" i="5"/>
  <c r="N46" i="5"/>
  <c r="O46" i="5"/>
  <c r="P46" i="5"/>
  <c r="F47" i="5"/>
  <c r="G47" i="5"/>
  <c r="H47" i="5"/>
  <c r="I47" i="5"/>
  <c r="J47" i="5"/>
  <c r="K47" i="5"/>
  <c r="L47" i="5"/>
  <c r="M47" i="5"/>
  <c r="N47" i="5"/>
  <c r="O47" i="5"/>
  <c r="P47" i="5"/>
  <c r="F48" i="5"/>
  <c r="G48" i="5"/>
  <c r="H48" i="5"/>
  <c r="I48" i="5"/>
  <c r="J48" i="5"/>
  <c r="K48" i="5"/>
  <c r="L48" i="5"/>
  <c r="M48" i="5"/>
  <c r="N48" i="5"/>
  <c r="O48" i="5"/>
  <c r="P48" i="5"/>
  <c r="F49" i="5"/>
  <c r="G49" i="5"/>
  <c r="H49" i="5"/>
  <c r="I49" i="5"/>
  <c r="J49" i="5"/>
  <c r="K49" i="5"/>
  <c r="L49" i="5"/>
  <c r="M49" i="5"/>
  <c r="N49" i="5"/>
  <c r="O49" i="5"/>
  <c r="P49" i="5"/>
  <c r="F50" i="5"/>
  <c r="G50" i="5"/>
  <c r="H50" i="5"/>
  <c r="I50" i="5"/>
  <c r="J50" i="5"/>
  <c r="K50" i="5"/>
  <c r="L50" i="5"/>
  <c r="M50" i="5"/>
  <c r="N50" i="5"/>
  <c r="O50" i="5"/>
  <c r="P50" i="5"/>
  <c r="F51" i="5"/>
  <c r="G51" i="5"/>
  <c r="H51" i="5"/>
  <c r="I51" i="5"/>
  <c r="J51" i="5"/>
  <c r="K51" i="5"/>
  <c r="L51" i="5"/>
  <c r="M51" i="5"/>
  <c r="N51" i="5"/>
  <c r="O51" i="5"/>
  <c r="P51" i="5"/>
  <c r="F52" i="5"/>
  <c r="G52" i="5"/>
  <c r="H52" i="5"/>
  <c r="I52" i="5"/>
  <c r="J52" i="5"/>
  <c r="K52" i="5"/>
  <c r="L52" i="5"/>
  <c r="M52" i="5"/>
  <c r="N52" i="5"/>
  <c r="O52" i="5"/>
  <c r="P52" i="5"/>
  <c r="F53" i="5"/>
  <c r="G53" i="5"/>
  <c r="H53" i="5"/>
  <c r="I53" i="5"/>
  <c r="J53" i="5"/>
  <c r="K53" i="5"/>
  <c r="L53" i="5"/>
  <c r="M53" i="5"/>
  <c r="N53" i="5"/>
  <c r="O53" i="5"/>
  <c r="P53" i="5"/>
  <c r="F54" i="5"/>
  <c r="G54" i="5"/>
  <c r="H54" i="5"/>
  <c r="I54" i="5"/>
  <c r="J54" i="5"/>
  <c r="K54" i="5"/>
  <c r="L54" i="5"/>
  <c r="M54" i="5"/>
  <c r="N54" i="5"/>
  <c r="O54" i="5"/>
  <c r="P54" i="5"/>
  <c r="F55" i="5"/>
  <c r="G55" i="5"/>
  <c r="H55" i="5"/>
  <c r="I55" i="5"/>
  <c r="J55" i="5"/>
  <c r="K55" i="5"/>
  <c r="L55" i="5"/>
  <c r="M55" i="5"/>
  <c r="N55" i="5"/>
  <c r="O55" i="5"/>
  <c r="P55" i="5"/>
  <c r="F56" i="5"/>
  <c r="G56" i="5"/>
  <c r="H56" i="5"/>
  <c r="I56" i="5"/>
  <c r="J56" i="5"/>
  <c r="K56" i="5"/>
  <c r="L56" i="5"/>
  <c r="M56" i="5"/>
  <c r="N56" i="5"/>
  <c r="O56" i="5"/>
  <c r="P56" i="5"/>
  <c r="F57" i="5"/>
  <c r="G57" i="5"/>
  <c r="H57" i="5"/>
  <c r="I57" i="5"/>
  <c r="J57" i="5"/>
  <c r="K57" i="5"/>
  <c r="L57" i="5"/>
  <c r="M57" i="5"/>
  <c r="N57" i="5"/>
  <c r="O57" i="5"/>
  <c r="P57" i="5"/>
  <c r="F58" i="5"/>
  <c r="G58" i="5"/>
  <c r="H58" i="5"/>
  <c r="I58" i="5"/>
  <c r="J58" i="5"/>
  <c r="K58" i="5"/>
  <c r="L58" i="5"/>
  <c r="M58" i="5"/>
  <c r="N58" i="5"/>
  <c r="O58" i="5"/>
  <c r="P58" i="5"/>
  <c r="F59" i="5"/>
  <c r="G59" i="5"/>
  <c r="H59" i="5"/>
  <c r="I59" i="5"/>
  <c r="J59" i="5"/>
  <c r="K59" i="5"/>
  <c r="L59" i="5"/>
  <c r="M59" i="5"/>
  <c r="N59" i="5"/>
  <c r="O59" i="5"/>
  <c r="P59" i="5"/>
  <c r="Q33" i="28"/>
  <c r="S33" i="28" s="1"/>
  <c r="Q33" i="27"/>
  <c r="S33" i="27" s="1"/>
  <c r="Q33" i="26"/>
  <c r="S33" i="26" s="1"/>
  <c r="Q33" i="25"/>
  <c r="S33" i="25" s="1"/>
  <c r="Q33" i="24"/>
  <c r="S33" i="24" s="1"/>
  <c r="Q33" i="23"/>
  <c r="S33" i="23" s="1"/>
  <c r="Q33" i="22"/>
  <c r="S33" i="22" s="1"/>
  <c r="Q33" i="14"/>
  <c r="S33" i="14" s="1"/>
  <c r="Q33" i="13"/>
  <c r="S33" i="13" s="1"/>
  <c r="Q33" i="12"/>
  <c r="S33" i="12" s="1"/>
  <c r="Q33" i="11"/>
  <c r="S33" i="11" s="1"/>
  <c r="Q33" i="10"/>
  <c r="Q33" i="5" l="1"/>
  <c r="S33" i="5" s="1"/>
  <c r="S33" i="10"/>
  <c r="S60" i="5" l="1"/>
  <c r="R111" i="28"/>
  <c r="S110" i="28"/>
  <c r="S109" i="28"/>
  <c r="S108" i="28"/>
  <c r="S107" i="28"/>
  <c r="S105" i="28"/>
  <c r="R103" i="28"/>
  <c r="S102" i="28"/>
  <c r="S101" i="28"/>
  <c r="S100" i="28"/>
  <c r="S99" i="28"/>
  <c r="S98" i="28"/>
  <c r="S97" i="28"/>
  <c r="S96" i="28"/>
  <c r="S95" i="28"/>
  <c r="R89" i="28"/>
  <c r="R61" i="28"/>
  <c r="S60" i="28"/>
  <c r="O61" i="27"/>
  <c r="R111" i="27"/>
  <c r="S110" i="27"/>
  <c r="S109" i="27"/>
  <c r="S108" i="27"/>
  <c r="S107" i="27"/>
  <c r="S105" i="27"/>
  <c r="R103" i="27"/>
  <c r="S102" i="27"/>
  <c r="S101" i="27"/>
  <c r="S100" i="27"/>
  <c r="S99" i="27"/>
  <c r="S98" i="27"/>
  <c r="S97" i="27"/>
  <c r="S96" i="27"/>
  <c r="S95" i="27"/>
  <c r="R89" i="27"/>
  <c r="S88" i="27"/>
  <c r="S87" i="27"/>
  <c r="S86" i="27"/>
  <c r="S85" i="27"/>
  <c r="S84" i="27"/>
  <c r="S83" i="27"/>
  <c r="S82" i="27"/>
  <c r="S81" i="27"/>
  <c r="S80" i="27"/>
  <c r="S79" i="27"/>
  <c r="S78" i="27"/>
  <c r="S77" i="27"/>
  <c r="S76" i="27"/>
  <c r="S75" i="27"/>
  <c r="S74" i="27"/>
  <c r="S73" i="27"/>
  <c r="S72" i="27"/>
  <c r="R61" i="27"/>
  <c r="S60" i="27"/>
  <c r="R111" i="26"/>
  <c r="R103" i="26"/>
  <c r="R89" i="26"/>
  <c r="R61" i="26"/>
  <c r="R112" i="28" l="1"/>
  <c r="R90" i="28"/>
  <c r="R112" i="27"/>
  <c r="R90" i="27"/>
  <c r="R112" i="26"/>
  <c r="R90" i="26"/>
  <c r="R111" i="25" l="1"/>
  <c r="R103" i="25"/>
  <c r="R89" i="25"/>
  <c r="R61" i="25"/>
  <c r="R111" i="24"/>
  <c r="R103" i="24"/>
  <c r="R89" i="24"/>
  <c r="R61" i="24"/>
  <c r="R112" i="25" l="1"/>
  <c r="R90" i="25"/>
  <c r="R112" i="24"/>
  <c r="R90" i="24"/>
  <c r="E133" i="5"/>
  <c r="F114" i="22" l="1"/>
  <c r="R111" i="22"/>
  <c r="R103" i="22"/>
  <c r="R89" i="22"/>
  <c r="R61" i="22"/>
  <c r="F114" i="14"/>
  <c r="F114" i="13"/>
  <c r="R111" i="14"/>
  <c r="R103" i="14"/>
  <c r="R89" i="14"/>
  <c r="R61" i="14"/>
  <c r="R112" i="22" l="1"/>
  <c r="R90" i="22"/>
  <c r="R112" i="14"/>
  <c r="R90" i="14"/>
  <c r="F114" i="12"/>
  <c r="R111" i="12"/>
  <c r="R103" i="12"/>
  <c r="R89" i="12"/>
  <c r="R61" i="12"/>
  <c r="E134" i="5"/>
  <c r="E135" i="5"/>
  <c r="E136" i="5"/>
  <c r="E137" i="5"/>
  <c r="E138" i="5"/>
  <c r="E139" i="5"/>
  <c r="E140" i="5"/>
  <c r="F114" i="11"/>
  <c r="R112" i="12" l="1"/>
  <c r="R90" i="12"/>
  <c r="R111" i="11" l="1"/>
  <c r="R103" i="11"/>
  <c r="R89" i="11"/>
  <c r="R61" i="11"/>
  <c r="F114" i="10"/>
  <c r="R112" i="11" l="1"/>
  <c r="R90" i="11"/>
  <c r="F114" i="28"/>
  <c r="F114" i="27"/>
  <c r="F114" i="26"/>
  <c r="F115" i="26"/>
  <c r="F114" i="25" l="1"/>
  <c r="F114" i="24"/>
  <c r="F114" i="23"/>
  <c r="R111" i="23"/>
  <c r="R103" i="23"/>
  <c r="R89" i="23"/>
  <c r="R61" i="23"/>
  <c r="R90" i="23" l="1"/>
  <c r="R112" i="23"/>
  <c r="E182" i="5"/>
  <c r="E183" i="5"/>
  <c r="E184" i="5"/>
  <c r="E185" i="5"/>
  <c r="E186" i="5"/>
  <c r="E187" i="5"/>
  <c r="E188" i="5"/>
  <c r="E189" i="5"/>
  <c r="E190" i="5"/>
  <c r="E191" i="5"/>
  <c r="E192" i="5"/>
  <c r="E193" i="5"/>
  <c r="E181" i="5"/>
  <c r="F106" i="5"/>
  <c r="G106" i="5"/>
  <c r="H106" i="5"/>
  <c r="I106" i="5"/>
  <c r="J106" i="5"/>
  <c r="K106" i="5"/>
  <c r="L106" i="5"/>
  <c r="M106" i="5"/>
  <c r="N106" i="5"/>
  <c r="O106" i="5"/>
  <c r="P106" i="5"/>
  <c r="F107" i="5"/>
  <c r="G107" i="5"/>
  <c r="H107" i="5"/>
  <c r="I107" i="5"/>
  <c r="J107" i="5"/>
  <c r="K107" i="5"/>
  <c r="L107" i="5"/>
  <c r="M107" i="5"/>
  <c r="N107" i="5"/>
  <c r="O107" i="5"/>
  <c r="P107" i="5"/>
  <c r="F108" i="5"/>
  <c r="G108" i="5"/>
  <c r="H108" i="5"/>
  <c r="I108" i="5"/>
  <c r="J108" i="5"/>
  <c r="K108" i="5"/>
  <c r="L108" i="5"/>
  <c r="M108" i="5"/>
  <c r="N108" i="5"/>
  <c r="O108" i="5"/>
  <c r="P108" i="5"/>
  <c r="F109" i="5"/>
  <c r="G109" i="5"/>
  <c r="H109" i="5"/>
  <c r="I109" i="5"/>
  <c r="J109" i="5"/>
  <c r="K109" i="5"/>
  <c r="L109" i="5"/>
  <c r="M109" i="5"/>
  <c r="N109" i="5"/>
  <c r="O109" i="5"/>
  <c r="P109" i="5"/>
  <c r="F110" i="5"/>
  <c r="G110" i="5"/>
  <c r="H110" i="5"/>
  <c r="I110" i="5"/>
  <c r="J110" i="5"/>
  <c r="K110" i="5"/>
  <c r="L110" i="5"/>
  <c r="M110" i="5"/>
  <c r="N110" i="5"/>
  <c r="O110" i="5"/>
  <c r="P110" i="5"/>
  <c r="G105" i="5"/>
  <c r="H105" i="5"/>
  <c r="I105" i="5"/>
  <c r="J105" i="5"/>
  <c r="K105" i="5"/>
  <c r="L105" i="5"/>
  <c r="M105" i="5"/>
  <c r="N105" i="5"/>
  <c r="O105" i="5"/>
  <c r="P105" i="5"/>
  <c r="F105" i="5"/>
  <c r="F93" i="5"/>
  <c r="G93" i="5"/>
  <c r="H93" i="5"/>
  <c r="I93" i="5"/>
  <c r="J93" i="5"/>
  <c r="K93" i="5"/>
  <c r="L93" i="5"/>
  <c r="M93" i="5"/>
  <c r="N93" i="5"/>
  <c r="O93" i="5"/>
  <c r="P93" i="5"/>
  <c r="F94" i="5"/>
  <c r="G94" i="5"/>
  <c r="H94" i="5"/>
  <c r="I94" i="5"/>
  <c r="J94" i="5"/>
  <c r="K94" i="5"/>
  <c r="L94" i="5"/>
  <c r="M94" i="5"/>
  <c r="N94" i="5"/>
  <c r="O94" i="5"/>
  <c r="P94" i="5"/>
  <c r="F95" i="5"/>
  <c r="G95" i="5"/>
  <c r="H95" i="5"/>
  <c r="I95" i="5"/>
  <c r="J95" i="5"/>
  <c r="K95" i="5"/>
  <c r="L95" i="5"/>
  <c r="M95" i="5"/>
  <c r="N95" i="5"/>
  <c r="O95" i="5"/>
  <c r="P95" i="5"/>
  <c r="F96" i="5"/>
  <c r="G96" i="5"/>
  <c r="H96" i="5"/>
  <c r="I96" i="5"/>
  <c r="J96" i="5"/>
  <c r="K96" i="5"/>
  <c r="L96" i="5"/>
  <c r="M96" i="5"/>
  <c r="N96" i="5"/>
  <c r="O96" i="5"/>
  <c r="P96" i="5"/>
  <c r="F97" i="5"/>
  <c r="G97" i="5"/>
  <c r="H97" i="5"/>
  <c r="I97" i="5"/>
  <c r="J97" i="5"/>
  <c r="K97" i="5"/>
  <c r="L97" i="5"/>
  <c r="M97" i="5"/>
  <c r="N97" i="5"/>
  <c r="O97" i="5"/>
  <c r="P97" i="5"/>
  <c r="F98" i="5"/>
  <c r="G98" i="5"/>
  <c r="H98" i="5"/>
  <c r="I98" i="5"/>
  <c r="J98" i="5"/>
  <c r="K98" i="5"/>
  <c r="L98" i="5"/>
  <c r="M98" i="5"/>
  <c r="N98" i="5"/>
  <c r="O98" i="5"/>
  <c r="P98" i="5"/>
  <c r="F99" i="5"/>
  <c r="G99" i="5"/>
  <c r="H99" i="5"/>
  <c r="I99" i="5"/>
  <c r="J99" i="5"/>
  <c r="K99" i="5"/>
  <c r="L99" i="5"/>
  <c r="M99" i="5"/>
  <c r="N99" i="5"/>
  <c r="O99" i="5"/>
  <c r="P99" i="5"/>
  <c r="F100" i="5"/>
  <c r="G100" i="5"/>
  <c r="H100" i="5"/>
  <c r="I100" i="5"/>
  <c r="J100" i="5"/>
  <c r="K100" i="5"/>
  <c r="L100" i="5"/>
  <c r="M100" i="5"/>
  <c r="N100" i="5"/>
  <c r="O100" i="5"/>
  <c r="P100" i="5"/>
  <c r="F101" i="5"/>
  <c r="G101" i="5"/>
  <c r="H101" i="5"/>
  <c r="I101" i="5"/>
  <c r="J101" i="5"/>
  <c r="K101" i="5"/>
  <c r="L101" i="5"/>
  <c r="M101" i="5"/>
  <c r="N101" i="5"/>
  <c r="O101" i="5"/>
  <c r="P101" i="5"/>
  <c r="F102" i="5"/>
  <c r="G102" i="5"/>
  <c r="H102" i="5"/>
  <c r="I102" i="5"/>
  <c r="J102" i="5"/>
  <c r="K102" i="5"/>
  <c r="L102" i="5"/>
  <c r="M102" i="5"/>
  <c r="N102" i="5"/>
  <c r="O102" i="5"/>
  <c r="P102" i="5"/>
  <c r="G92" i="5"/>
  <c r="H92" i="5"/>
  <c r="I92" i="5"/>
  <c r="J92" i="5"/>
  <c r="K92" i="5"/>
  <c r="L92" i="5"/>
  <c r="M92" i="5"/>
  <c r="N92" i="5"/>
  <c r="O92" i="5"/>
  <c r="P92" i="5"/>
  <c r="F92" i="5"/>
  <c r="F64" i="5"/>
  <c r="G64" i="5"/>
  <c r="H64" i="5"/>
  <c r="I64" i="5"/>
  <c r="J64" i="5"/>
  <c r="K64" i="5"/>
  <c r="L64" i="5"/>
  <c r="M64" i="5"/>
  <c r="N64" i="5"/>
  <c r="O64" i="5"/>
  <c r="P64" i="5"/>
  <c r="F65" i="5"/>
  <c r="G65" i="5"/>
  <c r="H65" i="5"/>
  <c r="I65" i="5"/>
  <c r="J65" i="5"/>
  <c r="K65" i="5"/>
  <c r="L65" i="5"/>
  <c r="M65" i="5"/>
  <c r="N65" i="5"/>
  <c r="O65" i="5"/>
  <c r="P65" i="5"/>
  <c r="F66" i="5"/>
  <c r="G66" i="5"/>
  <c r="H66" i="5"/>
  <c r="I66" i="5"/>
  <c r="J66" i="5"/>
  <c r="K66" i="5"/>
  <c r="L66" i="5"/>
  <c r="M66" i="5"/>
  <c r="N66" i="5"/>
  <c r="O66" i="5"/>
  <c r="P66" i="5"/>
  <c r="F67" i="5"/>
  <c r="G67" i="5"/>
  <c r="H67" i="5"/>
  <c r="I67" i="5"/>
  <c r="J67" i="5"/>
  <c r="K67" i="5"/>
  <c r="L67" i="5"/>
  <c r="M67" i="5"/>
  <c r="N67" i="5"/>
  <c r="O67" i="5"/>
  <c r="P67" i="5"/>
  <c r="F68" i="5"/>
  <c r="G68" i="5"/>
  <c r="H68" i="5"/>
  <c r="I68" i="5"/>
  <c r="J68" i="5"/>
  <c r="K68" i="5"/>
  <c r="L68" i="5"/>
  <c r="M68" i="5"/>
  <c r="N68" i="5"/>
  <c r="O68" i="5"/>
  <c r="P68" i="5"/>
  <c r="F69" i="5"/>
  <c r="G69" i="5"/>
  <c r="H69" i="5"/>
  <c r="I69" i="5"/>
  <c r="J69" i="5"/>
  <c r="K69" i="5"/>
  <c r="L69" i="5"/>
  <c r="M69" i="5"/>
  <c r="N69" i="5"/>
  <c r="O69" i="5"/>
  <c r="P69" i="5"/>
  <c r="F70" i="5"/>
  <c r="G70" i="5"/>
  <c r="H70" i="5"/>
  <c r="I70" i="5"/>
  <c r="J70" i="5"/>
  <c r="K70" i="5"/>
  <c r="L70" i="5"/>
  <c r="M70" i="5"/>
  <c r="N70" i="5"/>
  <c r="O70" i="5"/>
  <c r="P70" i="5"/>
  <c r="F71" i="5"/>
  <c r="G71" i="5"/>
  <c r="H71" i="5"/>
  <c r="I71" i="5"/>
  <c r="J71" i="5"/>
  <c r="K71" i="5"/>
  <c r="L71" i="5"/>
  <c r="M71" i="5"/>
  <c r="N71" i="5"/>
  <c r="O71" i="5"/>
  <c r="P71" i="5"/>
  <c r="F72" i="5"/>
  <c r="G72" i="5"/>
  <c r="H72" i="5"/>
  <c r="I72" i="5"/>
  <c r="J72" i="5"/>
  <c r="K72" i="5"/>
  <c r="L72" i="5"/>
  <c r="M72" i="5"/>
  <c r="N72" i="5"/>
  <c r="O72" i="5"/>
  <c r="P72" i="5"/>
  <c r="F73" i="5"/>
  <c r="G73" i="5"/>
  <c r="H73" i="5"/>
  <c r="I73" i="5"/>
  <c r="J73" i="5"/>
  <c r="K73" i="5"/>
  <c r="L73" i="5"/>
  <c r="M73" i="5"/>
  <c r="N73" i="5"/>
  <c r="O73" i="5"/>
  <c r="P73" i="5"/>
  <c r="F74" i="5"/>
  <c r="G74" i="5"/>
  <c r="H74" i="5"/>
  <c r="I74" i="5"/>
  <c r="J74" i="5"/>
  <c r="K74" i="5"/>
  <c r="L74" i="5"/>
  <c r="M74" i="5"/>
  <c r="N74" i="5"/>
  <c r="O74" i="5"/>
  <c r="P74" i="5"/>
  <c r="F75" i="5"/>
  <c r="G75" i="5"/>
  <c r="H75" i="5"/>
  <c r="I75" i="5"/>
  <c r="J75" i="5"/>
  <c r="K75" i="5"/>
  <c r="L75" i="5"/>
  <c r="M75" i="5"/>
  <c r="N75" i="5"/>
  <c r="O75" i="5"/>
  <c r="P75" i="5"/>
  <c r="F76" i="5"/>
  <c r="G76" i="5"/>
  <c r="H76" i="5"/>
  <c r="I76" i="5"/>
  <c r="J76" i="5"/>
  <c r="K76" i="5"/>
  <c r="L76" i="5"/>
  <c r="M76" i="5"/>
  <c r="N76" i="5"/>
  <c r="O76" i="5"/>
  <c r="P76" i="5"/>
  <c r="F77" i="5"/>
  <c r="G77" i="5"/>
  <c r="H77" i="5"/>
  <c r="I77" i="5"/>
  <c r="J77" i="5"/>
  <c r="K77" i="5"/>
  <c r="L77" i="5"/>
  <c r="M77" i="5"/>
  <c r="N77" i="5"/>
  <c r="O77" i="5"/>
  <c r="P77" i="5"/>
  <c r="F78" i="5"/>
  <c r="G78" i="5"/>
  <c r="H78" i="5"/>
  <c r="I78" i="5"/>
  <c r="J78" i="5"/>
  <c r="K78" i="5"/>
  <c r="L78" i="5"/>
  <c r="M78" i="5"/>
  <c r="N78" i="5"/>
  <c r="O78" i="5"/>
  <c r="P78" i="5"/>
  <c r="F79" i="5"/>
  <c r="G79" i="5"/>
  <c r="H79" i="5"/>
  <c r="I79" i="5"/>
  <c r="J79" i="5"/>
  <c r="K79" i="5"/>
  <c r="L79" i="5"/>
  <c r="M79" i="5"/>
  <c r="N79" i="5"/>
  <c r="O79" i="5"/>
  <c r="P79" i="5"/>
  <c r="F80" i="5"/>
  <c r="G80" i="5"/>
  <c r="H80" i="5"/>
  <c r="I80" i="5"/>
  <c r="J80" i="5"/>
  <c r="K80" i="5"/>
  <c r="L80" i="5"/>
  <c r="M80" i="5"/>
  <c r="N80" i="5"/>
  <c r="O80" i="5"/>
  <c r="P80" i="5"/>
  <c r="F81" i="5"/>
  <c r="G81" i="5"/>
  <c r="H81" i="5"/>
  <c r="I81" i="5"/>
  <c r="J81" i="5"/>
  <c r="K81" i="5"/>
  <c r="L81" i="5"/>
  <c r="M81" i="5"/>
  <c r="N81" i="5"/>
  <c r="O81" i="5"/>
  <c r="P81" i="5"/>
  <c r="F82" i="5"/>
  <c r="G82" i="5"/>
  <c r="H82" i="5"/>
  <c r="I82" i="5"/>
  <c r="J82" i="5"/>
  <c r="K82" i="5"/>
  <c r="L82" i="5"/>
  <c r="M82" i="5"/>
  <c r="N82" i="5"/>
  <c r="O82" i="5"/>
  <c r="P82" i="5"/>
  <c r="F83" i="5"/>
  <c r="G83" i="5"/>
  <c r="H83" i="5"/>
  <c r="I83" i="5"/>
  <c r="J83" i="5"/>
  <c r="K83" i="5"/>
  <c r="L83" i="5"/>
  <c r="M83" i="5"/>
  <c r="N83" i="5"/>
  <c r="O83" i="5"/>
  <c r="P83" i="5"/>
  <c r="F84" i="5"/>
  <c r="G84" i="5"/>
  <c r="H84" i="5"/>
  <c r="I84" i="5"/>
  <c r="J84" i="5"/>
  <c r="K84" i="5"/>
  <c r="L84" i="5"/>
  <c r="M84" i="5"/>
  <c r="N84" i="5"/>
  <c r="O84" i="5"/>
  <c r="P84" i="5"/>
  <c r="F85" i="5"/>
  <c r="G85" i="5"/>
  <c r="H85" i="5"/>
  <c r="I85" i="5"/>
  <c r="J85" i="5"/>
  <c r="K85" i="5"/>
  <c r="L85" i="5"/>
  <c r="M85" i="5"/>
  <c r="N85" i="5"/>
  <c r="O85" i="5"/>
  <c r="P85" i="5"/>
  <c r="F86" i="5"/>
  <c r="G86" i="5"/>
  <c r="H86" i="5"/>
  <c r="I86" i="5"/>
  <c r="J86" i="5"/>
  <c r="K86" i="5"/>
  <c r="L86" i="5"/>
  <c r="M86" i="5"/>
  <c r="N86" i="5"/>
  <c r="O86" i="5"/>
  <c r="P86" i="5"/>
  <c r="F87" i="5"/>
  <c r="G87" i="5"/>
  <c r="H87" i="5"/>
  <c r="I87" i="5"/>
  <c r="J87" i="5"/>
  <c r="K87" i="5"/>
  <c r="L87" i="5"/>
  <c r="M87" i="5"/>
  <c r="N87" i="5"/>
  <c r="O87" i="5"/>
  <c r="P87" i="5"/>
  <c r="F88" i="5"/>
  <c r="G88" i="5"/>
  <c r="H88" i="5"/>
  <c r="I88" i="5"/>
  <c r="J88" i="5"/>
  <c r="K88" i="5"/>
  <c r="L88" i="5"/>
  <c r="M88" i="5"/>
  <c r="N88" i="5"/>
  <c r="O88" i="5"/>
  <c r="P88" i="5"/>
  <c r="G63" i="5"/>
  <c r="H63" i="5"/>
  <c r="I63" i="5"/>
  <c r="J63" i="5"/>
  <c r="K63" i="5"/>
  <c r="L63" i="5"/>
  <c r="M63" i="5"/>
  <c r="N63" i="5"/>
  <c r="O63" i="5"/>
  <c r="P63" i="5"/>
  <c r="F63" i="5"/>
  <c r="F8" i="5"/>
  <c r="G8" i="5"/>
  <c r="H8" i="5"/>
  <c r="I8" i="5"/>
  <c r="J8" i="5"/>
  <c r="K8" i="5"/>
  <c r="L8" i="5"/>
  <c r="M8" i="5"/>
  <c r="N8" i="5"/>
  <c r="O8" i="5"/>
  <c r="P8" i="5"/>
  <c r="F9" i="5"/>
  <c r="G9" i="5"/>
  <c r="H9" i="5"/>
  <c r="I9" i="5"/>
  <c r="J9" i="5"/>
  <c r="K9" i="5"/>
  <c r="L9" i="5"/>
  <c r="M9" i="5"/>
  <c r="N9" i="5"/>
  <c r="O9" i="5"/>
  <c r="P9" i="5"/>
  <c r="F10" i="5"/>
  <c r="G10" i="5"/>
  <c r="H10" i="5"/>
  <c r="I10" i="5"/>
  <c r="J10" i="5"/>
  <c r="K10" i="5"/>
  <c r="L10" i="5"/>
  <c r="M10" i="5"/>
  <c r="N10" i="5"/>
  <c r="O10" i="5"/>
  <c r="P10" i="5"/>
  <c r="F11" i="5"/>
  <c r="G11" i="5"/>
  <c r="H11" i="5"/>
  <c r="I11" i="5"/>
  <c r="J11" i="5"/>
  <c r="K11" i="5"/>
  <c r="L11" i="5"/>
  <c r="M11" i="5"/>
  <c r="N11" i="5"/>
  <c r="O11" i="5"/>
  <c r="P11" i="5"/>
  <c r="F12" i="5"/>
  <c r="G12" i="5"/>
  <c r="H12" i="5"/>
  <c r="I12" i="5"/>
  <c r="J12" i="5"/>
  <c r="K12" i="5"/>
  <c r="L12" i="5"/>
  <c r="M12" i="5"/>
  <c r="N12" i="5"/>
  <c r="O12" i="5"/>
  <c r="P12" i="5"/>
  <c r="F13" i="5"/>
  <c r="G13" i="5"/>
  <c r="H13" i="5"/>
  <c r="I13" i="5"/>
  <c r="J13" i="5"/>
  <c r="K13" i="5"/>
  <c r="L13" i="5"/>
  <c r="M13" i="5"/>
  <c r="N13" i="5"/>
  <c r="O13" i="5"/>
  <c r="P13" i="5"/>
  <c r="F14" i="5"/>
  <c r="G14" i="5"/>
  <c r="H14" i="5"/>
  <c r="I14" i="5"/>
  <c r="J14" i="5"/>
  <c r="K14" i="5"/>
  <c r="L14" i="5"/>
  <c r="M14" i="5"/>
  <c r="N14" i="5"/>
  <c r="O14" i="5"/>
  <c r="P14" i="5"/>
  <c r="F15" i="5"/>
  <c r="G15" i="5"/>
  <c r="H15" i="5"/>
  <c r="I15" i="5"/>
  <c r="J15" i="5"/>
  <c r="K15" i="5"/>
  <c r="L15" i="5"/>
  <c r="M15" i="5"/>
  <c r="N15" i="5"/>
  <c r="O15" i="5"/>
  <c r="P15" i="5"/>
  <c r="F16" i="5"/>
  <c r="G16" i="5"/>
  <c r="H16" i="5"/>
  <c r="I16" i="5"/>
  <c r="J16" i="5"/>
  <c r="K16" i="5"/>
  <c r="L16" i="5"/>
  <c r="M16" i="5"/>
  <c r="N16" i="5"/>
  <c r="O16" i="5"/>
  <c r="P16" i="5"/>
  <c r="F17" i="5"/>
  <c r="G17" i="5"/>
  <c r="H17" i="5"/>
  <c r="I17" i="5"/>
  <c r="J17" i="5"/>
  <c r="K17" i="5"/>
  <c r="L17" i="5"/>
  <c r="M17" i="5"/>
  <c r="N17" i="5"/>
  <c r="O17" i="5"/>
  <c r="P17" i="5"/>
  <c r="F18" i="5"/>
  <c r="G18" i="5"/>
  <c r="H18" i="5"/>
  <c r="I18" i="5"/>
  <c r="J18" i="5"/>
  <c r="K18" i="5"/>
  <c r="L18" i="5"/>
  <c r="M18" i="5"/>
  <c r="N18" i="5"/>
  <c r="O18" i="5"/>
  <c r="P18" i="5"/>
  <c r="F19" i="5"/>
  <c r="G19" i="5"/>
  <c r="H19" i="5"/>
  <c r="I19" i="5"/>
  <c r="J19" i="5"/>
  <c r="K19" i="5"/>
  <c r="L19" i="5"/>
  <c r="M19" i="5"/>
  <c r="N19" i="5"/>
  <c r="O19" i="5"/>
  <c r="P19" i="5"/>
  <c r="F20" i="5"/>
  <c r="G20" i="5"/>
  <c r="H20" i="5"/>
  <c r="I20" i="5"/>
  <c r="J20" i="5"/>
  <c r="K20" i="5"/>
  <c r="L20" i="5"/>
  <c r="M20" i="5"/>
  <c r="N20" i="5"/>
  <c r="O20" i="5"/>
  <c r="P20" i="5"/>
  <c r="F21" i="5"/>
  <c r="G21" i="5"/>
  <c r="H21" i="5"/>
  <c r="I21" i="5"/>
  <c r="J21" i="5"/>
  <c r="K21" i="5"/>
  <c r="L21" i="5"/>
  <c r="M21" i="5"/>
  <c r="N21" i="5"/>
  <c r="O21" i="5"/>
  <c r="P21" i="5"/>
  <c r="F22" i="5"/>
  <c r="G22" i="5"/>
  <c r="H22" i="5"/>
  <c r="I22" i="5"/>
  <c r="J22" i="5"/>
  <c r="K22" i="5"/>
  <c r="L22" i="5"/>
  <c r="M22" i="5"/>
  <c r="N22" i="5"/>
  <c r="O22" i="5"/>
  <c r="P22" i="5"/>
  <c r="F23" i="5"/>
  <c r="G23" i="5"/>
  <c r="H23" i="5"/>
  <c r="I23" i="5"/>
  <c r="J23" i="5"/>
  <c r="K23" i="5"/>
  <c r="L23" i="5"/>
  <c r="M23" i="5"/>
  <c r="N23" i="5"/>
  <c r="O23" i="5"/>
  <c r="P23" i="5"/>
  <c r="F24" i="5"/>
  <c r="G24" i="5"/>
  <c r="H24" i="5"/>
  <c r="I24" i="5"/>
  <c r="J24" i="5"/>
  <c r="K24" i="5"/>
  <c r="L24" i="5"/>
  <c r="M24" i="5"/>
  <c r="N24" i="5"/>
  <c r="O24" i="5"/>
  <c r="P24" i="5"/>
  <c r="F25" i="5"/>
  <c r="G25" i="5"/>
  <c r="H25" i="5"/>
  <c r="I25" i="5"/>
  <c r="J25" i="5"/>
  <c r="K25" i="5"/>
  <c r="L25" i="5"/>
  <c r="M25" i="5"/>
  <c r="N25" i="5"/>
  <c r="O25" i="5"/>
  <c r="P25" i="5"/>
  <c r="F26" i="5"/>
  <c r="G26" i="5"/>
  <c r="H26" i="5"/>
  <c r="I26" i="5"/>
  <c r="J26" i="5"/>
  <c r="K26" i="5"/>
  <c r="L26" i="5"/>
  <c r="M26" i="5"/>
  <c r="N26" i="5"/>
  <c r="O26" i="5"/>
  <c r="P26" i="5"/>
  <c r="F27" i="5"/>
  <c r="G27" i="5"/>
  <c r="H27" i="5"/>
  <c r="I27" i="5"/>
  <c r="J27" i="5"/>
  <c r="K27" i="5"/>
  <c r="L27" i="5"/>
  <c r="M27" i="5"/>
  <c r="N27" i="5"/>
  <c r="O27" i="5"/>
  <c r="P27" i="5"/>
  <c r="F28" i="5"/>
  <c r="G28" i="5"/>
  <c r="H28" i="5"/>
  <c r="I28" i="5"/>
  <c r="J28" i="5"/>
  <c r="K28" i="5"/>
  <c r="L28" i="5"/>
  <c r="M28" i="5"/>
  <c r="N28" i="5"/>
  <c r="O28" i="5"/>
  <c r="P28" i="5"/>
  <c r="F29" i="5"/>
  <c r="G29" i="5"/>
  <c r="H29" i="5"/>
  <c r="I29" i="5"/>
  <c r="J29" i="5"/>
  <c r="K29" i="5"/>
  <c r="L29" i="5"/>
  <c r="M29" i="5"/>
  <c r="N29" i="5"/>
  <c r="O29" i="5"/>
  <c r="P29" i="5"/>
  <c r="F30" i="5"/>
  <c r="G30" i="5"/>
  <c r="H30" i="5"/>
  <c r="I30" i="5"/>
  <c r="J30" i="5"/>
  <c r="K30" i="5"/>
  <c r="L30" i="5"/>
  <c r="M30" i="5"/>
  <c r="N30" i="5"/>
  <c r="O30" i="5"/>
  <c r="P30" i="5"/>
  <c r="F31" i="5"/>
  <c r="G31" i="5"/>
  <c r="H31" i="5"/>
  <c r="I31" i="5"/>
  <c r="J31" i="5"/>
  <c r="K31" i="5"/>
  <c r="L31" i="5"/>
  <c r="M31" i="5"/>
  <c r="N31" i="5"/>
  <c r="O31" i="5"/>
  <c r="P31" i="5"/>
  <c r="F32" i="5"/>
  <c r="G32" i="5"/>
  <c r="H32" i="5"/>
  <c r="I32" i="5"/>
  <c r="J32" i="5"/>
  <c r="K32" i="5"/>
  <c r="L32" i="5"/>
  <c r="M32" i="5"/>
  <c r="N32" i="5"/>
  <c r="O32" i="5"/>
  <c r="P32" i="5"/>
  <c r="G7" i="5"/>
  <c r="H7" i="5"/>
  <c r="I7" i="5"/>
  <c r="J7" i="5"/>
  <c r="K7" i="5"/>
  <c r="L7" i="5"/>
  <c r="M7" i="5"/>
  <c r="N7" i="5"/>
  <c r="O7" i="5"/>
  <c r="P7" i="5"/>
  <c r="F7" i="5"/>
  <c r="F117" i="22"/>
  <c r="F118" i="22"/>
  <c r="F115" i="22"/>
  <c r="F118" i="28"/>
  <c r="F117" i="28"/>
  <c r="F115" i="28"/>
  <c r="P112" i="28"/>
  <c r="L112" i="28"/>
  <c r="H112" i="28"/>
  <c r="P111" i="28"/>
  <c r="O111" i="28"/>
  <c r="N111" i="28"/>
  <c r="M111" i="28"/>
  <c r="L111" i="28"/>
  <c r="K111" i="28"/>
  <c r="J111" i="28"/>
  <c r="I111" i="28"/>
  <c r="H111" i="28"/>
  <c r="G111" i="28"/>
  <c r="F111" i="28"/>
  <c r="E111" i="28"/>
  <c r="Q110" i="28"/>
  <c r="Q109" i="28"/>
  <c r="Q108" i="28"/>
  <c r="Q107" i="28"/>
  <c r="Q106" i="28"/>
  <c r="S106" i="28" s="1"/>
  <c r="S111" i="28" s="1"/>
  <c r="Q105" i="28"/>
  <c r="P103" i="28"/>
  <c r="O103" i="28"/>
  <c r="O112" i="28" s="1"/>
  <c r="N103" i="28"/>
  <c r="N112" i="28" s="1"/>
  <c r="M103" i="28"/>
  <c r="M112" i="28" s="1"/>
  <c r="L103" i="28"/>
  <c r="K103" i="28"/>
  <c r="K112" i="28" s="1"/>
  <c r="J103" i="28"/>
  <c r="J112" i="28" s="1"/>
  <c r="I103" i="28"/>
  <c r="I112" i="28" s="1"/>
  <c r="H103" i="28"/>
  <c r="G103" i="28"/>
  <c r="G112" i="28" s="1"/>
  <c r="F103" i="28"/>
  <c r="E103" i="28"/>
  <c r="Q102" i="28"/>
  <c r="Q101" i="28"/>
  <c r="Q100" i="28"/>
  <c r="Q99" i="28"/>
  <c r="Q98" i="28"/>
  <c r="Q97" i="28"/>
  <c r="Q96" i="28"/>
  <c r="Q95" i="28"/>
  <c r="Q94" i="28"/>
  <c r="S94" i="28" s="1"/>
  <c r="Q93" i="28"/>
  <c r="S93" i="28" s="1"/>
  <c r="Q92" i="28"/>
  <c r="O90" i="28"/>
  <c r="K90" i="28"/>
  <c r="P89" i="28"/>
  <c r="O89" i="28"/>
  <c r="N89" i="28"/>
  <c r="M89" i="28"/>
  <c r="L89" i="28"/>
  <c r="K89" i="28"/>
  <c r="J89" i="28"/>
  <c r="I89" i="28"/>
  <c r="H89" i="28"/>
  <c r="G89" i="28"/>
  <c r="F89" i="28"/>
  <c r="E89" i="28"/>
  <c r="Q88" i="28"/>
  <c r="S88" i="28" s="1"/>
  <c r="Q87" i="28"/>
  <c r="S87" i="28" s="1"/>
  <c r="Q86" i="28"/>
  <c r="S86" i="28" s="1"/>
  <c r="Q85" i="28"/>
  <c r="S85" i="28" s="1"/>
  <c r="Q84" i="28"/>
  <c r="S84" i="28" s="1"/>
  <c r="Q83" i="28"/>
  <c r="S83" i="28" s="1"/>
  <c r="Q82" i="28"/>
  <c r="S82" i="28" s="1"/>
  <c r="Q81" i="28"/>
  <c r="S81" i="28" s="1"/>
  <c r="Q80" i="28"/>
  <c r="S80" i="28" s="1"/>
  <c r="Q79" i="28"/>
  <c r="S79" i="28" s="1"/>
  <c r="Q78" i="28"/>
  <c r="S78" i="28" s="1"/>
  <c r="Q77" i="28"/>
  <c r="S77" i="28" s="1"/>
  <c r="Q76" i="28"/>
  <c r="S76" i="28" s="1"/>
  <c r="Q75" i="28"/>
  <c r="S75" i="28" s="1"/>
  <c r="Q74" i="28"/>
  <c r="S74" i="28" s="1"/>
  <c r="Q73" i="28"/>
  <c r="S73" i="28" s="1"/>
  <c r="Q72" i="28"/>
  <c r="S72" i="28" s="1"/>
  <c r="Q71" i="28"/>
  <c r="S71" i="28" s="1"/>
  <c r="Q70" i="28"/>
  <c r="S70" i="28" s="1"/>
  <c r="Q69" i="28"/>
  <c r="S69" i="28" s="1"/>
  <c r="Q68" i="28"/>
  <c r="S68" i="28" s="1"/>
  <c r="Q67" i="28"/>
  <c r="S67" i="28" s="1"/>
  <c r="Q66" i="28"/>
  <c r="S66" i="28" s="1"/>
  <c r="Q65" i="28"/>
  <c r="S65" i="28" s="1"/>
  <c r="Q64" i="28"/>
  <c r="S64" i="28" s="1"/>
  <c r="Q63" i="28"/>
  <c r="S63" i="28" s="1"/>
  <c r="P61" i="28"/>
  <c r="P90" i="28" s="1"/>
  <c r="N61" i="28"/>
  <c r="N90" i="28" s="1"/>
  <c r="M61" i="28"/>
  <c r="M90" i="28" s="1"/>
  <c r="L61" i="28"/>
  <c r="L90" i="28" s="1"/>
  <c r="K61" i="28"/>
  <c r="J61" i="28"/>
  <c r="J90" i="28" s="1"/>
  <c r="I61" i="28"/>
  <c r="I90" i="28" s="1"/>
  <c r="H61" i="28"/>
  <c r="H90" i="28" s="1"/>
  <c r="G61" i="28"/>
  <c r="G90" i="28" s="1"/>
  <c r="F61" i="28"/>
  <c r="E61" i="28"/>
  <c r="E90" i="28" s="1"/>
  <c r="Q59" i="28"/>
  <c r="S59" i="28" s="1"/>
  <c r="Q58" i="28"/>
  <c r="S58" i="28" s="1"/>
  <c r="Q57" i="28"/>
  <c r="S57" i="28" s="1"/>
  <c r="Q56" i="28"/>
  <c r="S56" i="28" s="1"/>
  <c r="Q55" i="28"/>
  <c r="S55" i="28" s="1"/>
  <c r="Q54" i="28"/>
  <c r="S54" i="28" s="1"/>
  <c r="Q53" i="28"/>
  <c r="S53" i="28" s="1"/>
  <c r="Q52" i="28"/>
  <c r="S52" i="28" s="1"/>
  <c r="Q51" i="28"/>
  <c r="S51" i="28" s="1"/>
  <c r="Q50" i="28"/>
  <c r="S50" i="28" s="1"/>
  <c r="Q49" i="28"/>
  <c r="S49" i="28" s="1"/>
  <c r="Q48" i="28"/>
  <c r="S48" i="28" s="1"/>
  <c r="Q47" i="28"/>
  <c r="S47" i="28" s="1"/>
  <c r="Q46" i="28"/>
  <c r="S46" i="28" s="1"/>
  <c r="Q45" i="28"/>
  <c r="S45" i="28" s="1"/>
  <c r="Q44" i="28"/>
  <c r="S44" i="28" s="1"/>
  <c r="Q43" i="28"/>
  <c r="S43" i="28" s="1"/>
  <c r="Q42" i="28"/>
  <c r="S42" i="28" s="1"/>
  <c r="Q41" i="28"/>
  <c r="S41" i="28" s="1"/>
  <c r="Q40" i="28"/>
  <c r="S40" i="28" s="1"/>
  <c r="Q39" i="28"/>
  <c r="S39" i="28" s="1"/>
  <c r="Q38" i="28"/>
  <c r="S38" i="28" s="1"/>
  <c r="Q37" i="28"/>
  <c r="S37" i="28" s="1"/>
  <c r="Q36" i="28"/>
  <c r="S36" i="28" s="1"/>
  <c r="Q35" i="28"/>
  <c r="S35" i="28" s="1"/>
  <c r="Q34" i="28"/>
  <c r="S34" i="28" s="1"/>
  <c r="Q32" i="28"/>
  <c r="S32" i="28" s="1"/>
  <c r="Q31" i="28"/>
  <c r="S31" i="28" s="1"/>
  <c r="Q30" i="28"/>
  <c r="S30" i="28" s="1"/>
  <c r="Q29" i="28"/>
  <c r="S29" i="28" s="1"/>
  <c r="Q28" i="28"/>
  <c r="S28" i="28" s="1"/>
  <c r="Q27" i="28"/>
  <c r="S27" i="28" s="1"/>
  <c r="Q26" i="28"/>
  <c r="S26" i="28" s="1"/>
  <c r="Q25" i="28"/>
  <c r="S25" i="28" s="1"/>
  <c r="Q24" i="28"/>
  <c r="S24" i="28" s="1"/>
  <c r="Q23" i="28"/>
  <c r="S23" i="28" s="1"/>
  <c r="Q22" i="28"/>
  <c r="S22" i="28" s="1"/>
  <c r="Q21" i="28"/>
  <c r="S21" i="28" s="1"/>
  <c r="Q20" i="28"/>
  <c r="S20" i="28" s="1"/>
  <c r="Q19" i="28"/>
  <c r="S19" i="28" s="1"/>
  <c r="Q18" i="28"/>
  <c r="S18" i="28" s="1"/>
  <c r="Q17" i="28"/>
  <c r="S17" i="28" s="1"/>
  <c r="Q16" i="28"/>
  <c r="S16" i="28" s="1"/>
  <c r="Q15" i="28"/>
  <c r="S15" i="28" s="1"/>
  <c r="Q14" i="28"/>
  <c r="S14" i="28" s="1"/>
  <c r="Q13" i="28"/>
  <c r="S13" i="28" s="1"/>
  <c r="Q12" i="28"/>
  <c r="S12" i="28" s="1"/>
  <c r="Q11" i="28"/>
  <c r="S11" i="28" s="1"/>
  <c r="Q10" i="28"/>
  <c r="S10" i="28" s="1"/>
  <c r="Q9" i="28"/>
  <c r="S9" i="28" s="1"/>
  <c r="Q8" i="28"/>
  <c r="S8" i="28" s="1"/>
  <c r="Q7" i="28"/>
  <c r="S7" i="28" s="1"/>
  <c r="F118" i="27"/>
  <c r="F117" i="27"/>
  <c r="F115" i="27"/>
  <c r="P112" i="27"/>
  <c r="L112" i="27"/>
  <c r="H112" i="27"/>
  <c r="P111" i="27"/>
  <c r="O111" i="27"/>
  <c r="O112" i="27" s="1"/>
  <c r="N111" i="27"/>
  <c r="M111" i="27"/>
  <c r="L111" i="27"/>
  <c r="K111" i="27"/>
  <c r="K112" i="27" s="1"/>
  <c r="J111" i="27"/>
  <c r="I111" i="27"/>
  <c r="H111" i="27"/>
  <c r="G111" i="27"/>
  <c r="G112" i="27" s="1"/>
  <c r="F111" i="27"/>
  <c r="E111" i="27"/>
  <c r="Q110" i="27"/>
  <c r="Q109" i="27"/>
  <c r="Q108" i="27"/>
  <c r="Q107" i="27"/>
  <c r="Q106" i="27"/>
  <c r="S106" i="27" s="1"/>
  <c r="S111" i="27" s="1"/>
  <c r="Q105" i="27"/>
  <c r="P103" i="27"/>
  <c r="O103" i="27"/>
  <c r="N103" i="27"/>
  <c r="N112" i="27" s="1"/>
  <c r="M103" i="27"/>
  <c r="M112" i="27" s="1"/>
  <c r="L103" i="27"/>
  <c r="K103" i="27"/>
  <c r="J103" i="27"/>
  <c r="J112" i="27" s="1"/>
  <c r="I103" i="27"/>
  <c r="I112" i="27" s="1"/>
  <c r="H103" i="27"/>
  <c r="G103" i="27"/>
  <c r="F103" i="27"/>
  <c r="E103" i="27"/>
  <c r="Q102" i="27"/>
  <c r="Q101" i="27"/>
  <c r="Q100" i="27"/>
  <c r="Q99" i="27"/>
  <c r="Q98" i="27"/>
  <c r="Q97" i="27"/>
  <c r="Q96" i="27"/>
  <c r="Q95" i="27"/>
  <c r="Q94" i="27"/>
  <c r="S94" i="27" s="1"/>
  <c r="Q93" i="27"/>
  <c r="Q92" i="27"/>
  <c r="S92" i="27" s="1"/>
  <c r="P89" i="27"/>
  <c r="O89" i="27"/>
  <c r="O90" i="27" s="1"/>
  <c r="N89" i="27"/>
  <c r="M89" i="27"/>
  <c r="L89" i="27"/>
  <c r="K89" i="27"/>
  <c r="J89" i="27"/>
  <c r="I89" i="27"/>
  <c r="H89" i="27"/>
  <c r="G89" i="27"/>
  <c r="F89" i="27"/>
  <c r="E89" i="27"/>
  <c r="Q88" i="27"/>
  <c r="Q87" i="27"/>
  <c r="Q86" i="27"/>
  <c r="Q85" i="27"/>
  <c r="Q84" i="27"/>
  <c r="Q83" i="27"/>
  <c r="Q82" i="27"/>
  <c r="Q81" i="27"/>
  <c r="Q80" i="27"/>
  <c r="Q79" i="27"/>
  <c r="Q78" i="27"/>
  <c r="Q77" i="27"/>
  <c r="Q76" i="27"/>
  <c r="Q75" i="27"/>
  <c r="Q74" i="27"/>
  <c r="Q73" i="27"/>
  <c r="Q72" i="27"/>
  <c r="Q71" i="27"/>
  <c r="S71" i="27" s="1"/>
  <c r="Q70" i="27"/>
  <c r="S70" i="27" s="1"/>
  <c r="Q69" i="27"/>
  <c r="S69" i="27" s="1"/>
  <c r="Q68" i="27"/>
  <c r="S68" i="27" s="1"/>
  <c r="Q67" i="27"/>
  <c r="S67" i="27" s="1"/>
  <c r="Q66" i="27"/>
  <c r="S66" i="27" s="1"/>
  <c r="Q65" i="27"/>
  <c r="S65" i="27" s="1"/>
  <c r="Q64" i="27"/>
  <c r="S64" i="27" s="1"/>
  <c r="Q63" i="27"/>
  <c r="S63" i="27" s="1"/>
  <c r="P61" i="27"/>
  <c r="P90" i="27" s="1"/>
  <c r="N61" i="27"/>
  <c r="N90" i="27" s="1"/>
  <c r="M61" i="27"/>
  <c r="M90" i="27" s="1"/>
  <c r="L61" i="27"/>
  <c r="K61" i="27"/>
  <c r="J61" i="27"/>
  <c r="J90" i="27" s="1"/>
  <c r="I61" i="27"/>
  <c r="I90" i="27" s="1"/>
  <c r="H61" i="27"/>
  <c r="G61" i="27"/>
  <c r="F61" i="27"/>
  <c r="E61" i="27"/>
  <c r="Q59" i="27"/>
  <c r="S59" i="27" s="1"/>
  <c r="Q58" i="27"/>
  <c r="S58" i="27" s="1"/>
  <c r="Q57" i="27"/>
  <c r="S57" i="27" s="1"/>
  <c r="Q56" i="27"/>
  <c r="S56" i="27" s="1"/>
  <c r="Q55" i="27"/>
  <c r="S55" i="27" s="1"/>
  <c r="Q54" i="27"/>
  <c r="S54" i="27" s="1"/>
  <c r="Q53" i="27"/>
  <c r="S53" i="27" s="1"/>
  <c r="Q52" i="27"/>
  <c r="S52" i="27" s="1"/>
  <c r="Q51" i="27"/>
  <c r="S51" i="27" s="1"/>
  <c r="Q50" i="27"/>
  <c r="S50" i="27" s="1"/>
  <c r="Q49" i="27"/>
  <c r="S49" i="27" s="1"/>
  <c r="Q48" i="27"/>
  <c r="S48" i="27" s="1"/>
  <c r="Q47" i="27"/>
  <c r="S47" i="27" s="1"/>
  <c r="Q46" i="27"/>
  <c r="S46" i="27" s="1"/>
  <c r="Q45" i="27"/>
  <c r="S45" i="27" s="1"/>
  <c r="Q44" i="27"/>
  <c r="S44" i="27" s="1"/>
  <c r="Q43" i="27"/>
  <c r="S43" i="27" s="1"/>
  <c r="Q42" i="27"/>
  <c r="S42" i="27" s="1"/>
  <c r="Q41" i="27"/>
  <c r="S41" i="27" s="1"/>
  <c r="Q40" i="27"/>
  <c r="S40" i="27" s="1"/>
  <c r="Q39" i="27"/>
  <c r="S39" i="27" s="1"/>
  <c r="Q38" i="27"/>
  <c r="S38" i="27" s="1"/>
  <c r="Q37" i="27"/>
  <c r="S37" i="27" s="1"/>
  <c r="Q36" i="27"/>
  <c r="S36" i="27" s="1"/>
  <c r="Q35" i="27"/>
  <c r="S35" i="27" s="1"/>
  <c r="Q34" i="27"/>
  <c r="S34" i="27" s="1"/>
  <c r="Q32" i="27"/>
  <c r="S32" i="27" s="1"/>
  <c r="Q31" i="27"/>
  <c r="S31" i="27" s="1"/>
  <c r="Q30" i="27"/>
  <c r="S30" i="27" s="1"/>
  <c r="Q29" i="27"/>
  <c r="S29" i="27" s="1"/>
  <c r="Q28" i="27"/>
  <c r="S28" i="27" s="1"/>
  <c r="Q27" i="27"/>
  <c r="S27" i="27" s="1"/>
  <c r="Q26" i="27"/>
  <c r="S26" i="27" s="1"/>
  <c r="Q25" i="27"/>
  <c r="S25" i="27" s="1"/>
  <c r="Q24" i="27"/>
  <c r="S24" i="27" s="1"/>
  <c r="Q23" i="27"/>
  <c r="S23" i="27" s="1"/>
  <c r="Q22" i="27"/>
  <c r="S22" i="27" s="1"/>
  <c r="Q21" i="27"/>
  <c r="S21" i="27" s="1"/>
  <c r="Q20" i="27"/>
  <c r="S20" i="27" s="1"/>
  <c r="Q19" i="27"/>
  <c r="S19" i="27" s="1"/>
  <c r="Q18" i="27"/>
  <c r="S18" i="27" s="1"/>
  <c r="Q17" i="27"/>
  <c r="S17" i="27" s="1"/>
  <c r="Q16" i="27"/>
  <c r="S16" i="27" s="1"/>
  <c r="Q15" i="27"/>
  <c r="S15" i="27" s="1"/>
  <c r="Q14" i="27"/>
  <c r="S14" i="27" s="1"/>
  <c r="Q13" i="27"/>
  <c r="S13" i="27" s="1"/>
  <c r="Q12" i="27"/>
  <c r="S12" i="27" s="1"/>
  <c r="Q11" i="27"/>
  <c r="S11" i="27" s="1"/>
  <c r="Q10" i="27"/>
  <c r="S10" i="27" s="1"/>
  <c r="Q9" i="27"/>
  <c r="S9" i="27" s="1"/>
  <c r="Q8" i="27"/>
  <c r="S8" i="27" s="1"/>
  <c r="Q7" i="27"/>
  <c r="S7" i="27" s="1"/>
  <c r="F118" i="26"/>
  <c r="F117" i="26"/>
  <c r="P112" i="26"/>
  <c r="L112" i="26"/>
  <c r="H112" i="26"/>
  <c r="P111" i="26"/>
  <c r="O111" i="26"/>
  <c r="N111" i="26"/>
  <c r="M111" i="26"/>
  <c r="L111" i="26"/>
  <c r="K111" i="26"/>
  <c r="J111" i="26"/>
  <c r="I111" i="26"/>
  <c r="H111" i="26"/>
  <c r="G111" i="26"/>
  <c r="F111" i="26"/>
  <c r="E111" i="26"/>
  <c r="Q110" i="26"/>
  <c r="S110" i="26" s="1"/>
  <c r="Q109" i="26"/>
  <c r="S109" i="26" s="1"/>
  <c r="Q108" i="26"/>
  <c r="S108" i="26" s="1"/>
  <c r="Q107" i="26"/>
  <c r="S107" i="26" s="1"/>
  <c r="Q106" i="26"/>
  <c r="S106" i="26" s="1"/>
  <c r="Q105" i="26"/>
  <c r="S105" i="26" s="1"/>
  <c r="P103" i="26"/>
  <c r="O103" i="26"/>
  <c r="O112" i="26" s="1"/>
  <c r="N103" i="26"/>
  <c r="N112" i="26" s="1"/>
  <c r="M103" i="26"/>
  <c r="M112" i="26" s="1"/>
  <c r="L103" i="26"/>
  <c r="K103" i="26"/>
  <c r="K112" i="26" s="1"/>
  <c r="J103" i="26"/>
  <c r="J112" i="26" s="1"/>
  <c r="I103" i="26"/>
  <c r="I112" i="26" s="1"/>
  <c r="H103" i="26"/>
  <c r="G103" i="26"/>
  <c r="G112" i="26" s="1"/>
  <c r="F103" i="26"/>
  <c r="E103" i="26"/>
  <c r="S102" i="26"/>
  <c r="Q102" i="26"/>
  <c r="S101" i="26"/>
  <c r="Q101" i="26"/>
  <c r="S100" i="26"/>
  <c r="Q100" i="26"/>
  <c r="S99" i="26"/>
  <c r="Q99" i="26"/>
  <c r="S98" i="26"/>
  <c r="Q98" i="26"/>
  <c r="S97" i="26"/>
  <c r="Q97" i="26"/>
  <c r="S96" i="26"/>
  <c r="Q96" i="26"/>
  <c r="S95" i="26"/>
  <c r="Q95" i="26"/>
  <c r="Q94" i="26"/>
  <c r="S94" i="26" s="1"/>
  <c r="Q93" i="26"/>
  <c r="S93" i="26" s="1"/>
  <c r="Q92" i="26"/>
  <c r="O90" i="26"/>
  <c r="G90" i="26"/>
  <c r="P89" i="26"/>
  <c r="O89" i="26"/>
  <c r="N89" i="26"/>
  <c r="M89" i="26"/>
  <c r="L89" i="26"/>
  <c r="K89" i="26"/>
  <c r="J89" i="26"/>
  <c r="I89" i="26"/>
  <c r="H89" i="26"/>
  <c r="G89" i="26"/>
  <c r="F89" i="26"/>
  <c r="E89" i="26"/>
  <c r="Q88" i="26"/>
  <c r="S88" i="26" s="1"/>
  <c r="Q87" i="26"/>
  <c r="S87" i="26" s="1"/>
  <c r="Q86" i="26"/>
  <c r="S86" i="26" s="1"/>
  <c r="Q85" i="26"/>
  <c r="S85" i="26" s="1"/>
  <c r="Q84" i="26"/>
  <c r="S84" i="26" s="1"/>
  <c r="Q83" i="26"/>
  <c r="S83" i="26" s="1"/>
  <c r="Q82" i="26"/>
  <c r="S82" i="26" s="1"/>
  <c r="Q81" i="26"/>
  <c r="S81" i="26" s="1"/>
  <c r="Q80" i="26"/>
  <c r="S80" i="26" s="1"/>
  <c r="Q79" i="26"/>
  <c r="S79" i="26" s="1"/>
  <c r="Q78" i="26"/>
  <c r="S78" i="26" s="1"/>
  <c r="Q77" i="26"/>
  <c r="S77" i="26" s="1"/>
  <c r="Q76" i="26"/>
  <c r="S76" i="26" s="1"/>
  <c r="Q75" i="26"/>
  <c r="S75" i="26" s="1"/>
  <c r="Q74" i="26"/>
  <c r="S74" i="26" s="1"/>
  <c r="Q73" i="26"/>
  <c r="S73" i="26" s="1"/>
  <c r="Q72" i="26"/>
  <c r="S72" i="26" s="1"/>
  <c r="Q71" i="26"/>
  <c r="S71" i="26" s="1"/>
  <c r="Q70" i="26"/>
  <c r="S70" i="26" s="1"/>
  <c r="Q69" i="26"/>
  <c r="S69" i="26" s="1"/>
  <c r="Q68" i="26"/>
  <c r="S68" i="26" s="1"/>
  <c r="Q67" i="26"/>
  <c r="S67" i="26" s="1"/>
  <c r="Q66" i="26"/>
  <c r="S66" i="26" s="1"/>
  <c r="Q65" i="26"/>
  <c r="S65" i="26" s="1"/>
  <c r="Q64" i="26"/>
  <c r="S64" i="26" s="1"/>
  <c r="Q63" i="26"/>
  <c r="P61" i="26"/>
  <c r="P90" i="26" s="1"/>
  <c r="N61" i="26"/>
  <c r="N90" i="26" s="1"/>
  <c r="M61" i="26"/>
  <c r="M90" i="26" s="1"/>
  <c r="L61" i="26"/>
  <c r="L90" i="26" s="1"/>
  <c r="K61" i="26"/>
  <c r="K90" i="26" s="1"/>
  <c r="J61" i="26"/>
  <c r="J90" i="26" s="1"/>
  <c r="I61" i="26"/>
  <c r="I90" i="26" s="1"/>
  <c r="H61" i="26"/>
  <c r="H90" i="26" s="1"/>
  <c r="G61" i="26"/>
  <c r="F61" i="26"/>
  <c r="E61" i="26"/>
  <c r="E90" i="26" s="1"/>
  <c r="S60" i="26"/>
  <c r="Q59" i="26"/>
  <c r="S59" i="26" s="1"/>
  <c r="Q58" i="26"/>
  <c r="S58" i="26" s="1"/>
  <c r="Q57" i="26"/>
  <c r="S57" i="26" s="1"/>
  <c r="Q56" i="26"/>
  <c r="S56" i="26" s="1"/>
  <c r="Q55" i="26"/>
  <c r="S55" i="26" s="1"/>
  <c r="Q54" i="26"/>
  <c r="S54" i="26" s="1"/>
  <c r="Q53" i="26"/>
  <c r="S53" i="26" s="1"/>
  <c r="Q52" i="26"/>
  <c r="S52" i="26" s="1"/>
  <c r="Q51" i="26"/>
  <c r="S51" i="26" s="1"/>
  <c r="Q50" i="26"/>
  <c r="S50" i="26" s="1"/>
  <c r="Q49" i="26"/>
  <c r="S49" i="26" s="1"/>
  <c r="Q48" i="26"/>
  <c r="S48" i="26" s="1"/>
  <c r="Q47" i="26"/>
  <c r="S47" i="26" s="1"/>
  <c r="Q46" i="26"/>
  <c r="S46" i="26" s="1"/>
  <c r="Q45" i="26"/>
  <c r="S45" i="26" s="1"/>
  <c r="Q44" i="26"/>
  <c r="S44" i="26" s="1"/>
  <c r="Q43" i="26"/>
  <c r="S43" i="26" s="1"/>
  <c r="Q42" i="26"/>
  <c r="S42" i="26" s="1"/>
  <c r="Q41" i="26"/>
  <c r="S41" i="26" s="1"/>
  <c r="Q40" i="26"/>
  <c r="S40" i="26" s="1"/>
  <c r="Q39" i="26"/>
  <c r="S39" i="26" s="1"/>
  <c r="Q38" i="26"/>
  <c r="S38" i="26" s="1"/>
  <c r="Q37" i="26"/>
  <c r="S37" i="26" s="1"/>
  <c r="Q36" i="26"/>
  <c r="S36" i="26" s="1"/>
  <c r="Q35" i="26"/>
  <c r="S35" i="26" s="1"/>
  <c r="Q34" i="26"/>
  <c r="S34" i="26" s="1"/>
  <c r="Q32" i="26"/>
  <c r="S32" i="26" s="1"/>
  <c r="Q31" i="26"/>
  <c r="S31" i="26" s="1"/>
  <c r="Q30" i="26"/>
  <c r="S30" i="26" s="1"/>
  <c r="Q29" i="26"/>
  <c r="S29" i="26" s="1"/>
  <c r="Q28" i="26"/>
  <c r="S28" i="26" s="1"/>
  <c r="Q27" i="26"/>
  <c r="S27" i="26" s="1"/>
  <c r="Q26" i="26"/>
  <c r="S26" i="26" s="1"/>
  <c r="Q25" i="26"/>
  <c r="S25" i="26" s="1"/>
  <c r="Q24" i="26"/>
  <c r="S24" i="26" s="1"/>
  <c r="Q23" i="26"/>
  <c r="S23" i="26" s="1"/>
  <c r="Q22" i="26"/>
  <c r="S22" i="26" s="1"/>
  <c r="Q21" i="26"/>
  <c r="S21" i="26" s="1"/>
  <c r="Q20" i="26"/>
  <c r="S20" i="26" s="1"/>
  <c r="Q19" i="26"/>
  <c r="S19" i="26" s="1"/>
  <c r="Q18" i="26"/>
  <c r="S18" i="26" s="1"/>
  <c r="Q17" i="26"/>
  <c r="S17" i="26" s="1"/>
  <c r="Q16" i="26"/>
  <c r="S16" i="26" s="1"/>
  <c r="Q15" i="26"/>
  <c r="S15" i="26" s="1"/>
  <c r="Q14" i="26"/>
  <c r="S14" i="26" s="1"/>
  <c r="Q13" i="26"/>
  <c r="S13" i="26" s="1"/>
  <c r="Q12" i="26"/>
  <c r="S12" i="26" s="1"/>
  <c r="Q11" i="26"/>
  <c r="S11" i="26" s="1"/>
  <c r="Q10" i="26"/>
  <c r="S10" i="26" s="1"/>
  <c r="Q9" i="26"/>
  <c r="S9" i="26" s="1"/>
  <c r="Q8" i="26"/>
  <c r="S8" i="26" s="1"/>
  <c r="Q7" i="26"/>
  <c r="F118" i="25"/>
  <c r="F117" i="25"/>
  <c r="F115" i="25"/>
  <c r="P112" i="25"/>
  <c r="M112" i="25"/>
  <c r="L112" i="25"/>
  <c r="I112" i="25"/>
  <c r="H112" i="25"/>
  <c r="P111" i="25"/>
  <c r="O111" i="25"/>
  <c r="N111" i="25"/>
  <c r="M111" i="25"/>
  <c r="L111" i="25"/>
  <c r="K111" i="25"/>
  <c r="J111" i="25"/>
  <c r="I111" i="25"/>
  <c r="H111" i="25"/>
  <c r="G111" i="25"/>
  <c r="F111" i="25"/>
  <c r="P103" i="25"/>
  <c r="O103" i="25"/>
  <c r="O112" i="25" s="1"/>
  <c r="N103" i="25"/>
  <c r="N112" i="25" s="1"/>
  <c r="M103" i="25"/>
  <c r="L103" i="25"/>
  <c r="K103" i="25"/>
  <c r="K112" i="25" s="1"/>
  <c r="J103" i="25"/>
  <c r="J112" i="25" s="1"/>
  <c r="I103" i="25"/>
  <c r="H103" i="25"/>
  <c r="G103" i="25"/>
  <c r="G112" i="25" s="1"/>
  <c r="F103" i="25"/>
  <c r="F112" i="25" s="1"/>
  <c r="O90" i="25"/>
  <c r="P89" i="25"/>
  <c r="O89" i="25"/>
  <c r="N89" i="25"/>
  <c r="M89" i="25"/>
  <c r="L89" i="25"/>
  <c r="K89" i="25"/>
  <c r="J89" i="25"/>
  <c r="I89" i="25"/>
  <c r="H89" i="25"/>
  <c r="G89" i="25"/>
  <c r="F89" i="25"/>
  <c r="P61" i="25"/>
  <c r="P90" i="25" s="1"/>
  <c r="N61" i="25"/>
  <c r="N90" i="25" s="1"/>
  <c r="M61" i="25"/>
  <c r="M90" i="25" s="1"/>
  <c r="L61" i="25"/>
  <c r="L90" i="25" s="1"/>
  <c r="K61" i="25"/>
  <c r="K90" i="25" s="1"/>
  <c r="J61" i="25"/>
  <c r="J90" i="25" s="1"/>
  <c r="I61" i="25"/>
  <c r="I90" i="25" s="1"/>
  <c r="H61" i="25"/>
  <c r="H90" i="25" s="1"/>
  <c r="G61" i="25"/>
  <c r="G90" i="25" s="1"/>
  <c r="F61" i="25"/>
  <c r="S60" i="25"/>
  <c r="F118" i="24"/>
  <c r="F117" i="24"/>
  <c r="F115" i="24"/>
  <c r="P112" i="24"/>
  <c r="M112" i="24"/>
  <c r="L112" i="24"/>
  <c r="I112" i="24"/>
  <c r="H112" i="24"/>
  <c r="P111" i="24"/>
  <c r="O111" i="24"/>
  <c r="N111" i="24"/>
  <c r="M111" i="24"/>
  <c r="L111" i="24"/>
  <c r="K111" i="24"/>
  <c r="J111" i="24"/>
  <c r="I111" i="24"/>
  <c r="H111" i="24"/>
  <c r="G111" i="24"/>
  <c r="F111" i="24"/>
  <c r="P103" i="24"/>
  <c r="O103" i="24"/>
  <c r="O112" i="24" s="1"/>
  <c r="N103" i="24"/>
  <c r="N112" i="24" s="1"/>
  <c r="M103" i="24"/>
  <c r="L103" i="24"/>
  <c r="K103" i="24"/>
  <c r="K112" i="24" s="1"/>
  <c r="J103" i="24"/>
  <c r="J112" i="24" s="1"/>
  <c r="I103" i="24"/>
  <c r="H103" i="24"/>
  <c r="G103" i="24"/>
  <c r="G112" i="24" s="1"/>
  <c r="F103" i="24"/>
  <c r="O90" i="24"/>
  <c r="P89" i="24"/>
  <c r="O89" i="24"/>
  <c r="N89" i="24"/>
  <c r="M89" i="24"/>
  <c r="L89" i="24"/>
  <c r="K89" i="24"/>
  <c r="J89" i="24"/>
  <c r="I89" i="24"/>
  <c r="H89" i="24"/>
  <c r="G89" i="24"/>
  <c r="F89" i="24"/>
  <c r="P61" i="24"/>
  <c r="P90" i="24" s="1"/>
  <c r="N61" i="24"/>
  <c r="N90" i="24" s="1"/>
  <c r="M61" i="24"/>
  <c r="M90" i="24" s="1"/>
  <c r="L61" i="24"/>
  <c r="L90" i="24" s="1"/>
  <c r="K61" i="24"/>
  <c r="K90" i="24" s="1"/>
  <c r="J61" i="24"/>
  <c r="J90" i="24" s="1"/>
  <c r="I61" i="24"/>
  <c r="I90" i="24" s="1"/>
  <c r="H61" i="24"/>
  <c r="H90" i="24" s="1"/>
  <c r="G61" i="24"/>
  <c r="G90" i="24" s="1"/>
  <c r="F61" i="24"/>
  <c r="S60" i="24"/>
  <c r="F118" i="23"/>
  <c r="F117" i="23"/>
  <c r="F115" i="23"/>
  <c r="P112" i="23"/>
  <c r="L112" i="23"/>
  <c r="H112" i="23"/>
  <c r="P111" i="23"/>
  <c r="O111" i="23"/>
  <c r="N111" i="23"/>
  <c r="M111" i="23"/>
  <c r="L111" i="23"/>
  <c r="K111" i="23"/>
  <c r="J111" i="23"/>
  <c r="I111" i="23"/>
  <c r="H111" i="23"/>
  <c r="G111" i="23"/>
  <c r="F111" i="23"/>
  <c r="P103" i="23"/>
  <c r="O103" i="23"/>
  <c r="O112" i="23" s="1"/>
  <c r="N103" i="23"/>
  <c r="N112" i="23" s="1"/>
  <c r="M103" i="23"/>
  <c r="M112" i="23" s="1"/>
  <c r="L103" i="23"/>
  <c r="K103" i="23"/>
  <c r="K112" i="23" s="1"/>
  <c r="J103" i="23"/>
  <c r="J112" i="23" s="1"/>
  <c r="I103" i="23"/>
  <c r="I112" i="23" s="1"/>
  <c r="H103" i="23"/>
  <c r="G103" i="23"/>
  <c r="G112" i="23" s="1"/>
  <c r="F103" i="23"/>
  <c r="F112" i="23" s="1"/>
  <c r="Q93" i="23"/>
  <c r="O90" i="23"/>
  <c r="P89" i="23"/>
  <c r="O89" i="23"/>
  <c r="N89" i="23"/>
  <c r="M89" i="23"/>
  <c r="L89" i="23"/>
  <c r="K89" i="23"/>
  <c r="J89" i="23"/>
  <c r="I89" i="23"/>
  <c r="H89" i="23"/>
  <c r="G89" i="23"/>
  <c r="F89" i="23"/>
  <c r="Q63" i="23"/>
  <c r="Q63" i="24" s="1"/>
  <c r="Q63" i="25" s="1"/>
  <c r="P61" i="23"/>
  <c r="P90" i="23" s="1"/>
  <c r="N61" i="23"/>
  <c r="N90" i="23" s="1"/>
  <c r="M61" i="23"/>
  <c r="M90" i="23" s="1"/>
  <c r="L61" i="23"/>
  <c r="L90" i="23" s="1"/>
  <c r="K61" i="23"/>
  <c r="K90" i="23" s="1"/>
  <c r="J61" i="23"/>
  <c r="J90" i="23" s="1"/>
  <c r="I61" i="23"/>
  <c r="I90" i="23" s="1"/>
  <c r="H61" i="23"/>
  <c r="H90" i="23" s="1"/>
  <c r="G61" i="23"/>
  <c r="G90" i="23" s="1"/>
  <c r="F61" i="23"/>
  <c r="S60" i="23"/>
  <c r="P112" i="22"/>
  <c r="L112" i="22"/>
  <c r="H112" i="22"/>
  <c r="P111" i="22"/>
  <c r="O111" i="22"/>
  <c r="N111" i="22"/>
  <c r="M111" i="22"/>
  <c r="L111" i="22"/>
  <c r="K111" i="22"/>
  <c r="J111" i="22"/>
  <c r="I111" i="22"/>
  <c r="H111" i="22"/>
  <c r="G111" i="22"/>
  <c r="F111" i="22"/>
  <c r="Q110" i="22"/>
  <c r="Q109" i="22"/>
  <c r="Q108" i="22"/>
  <c r="Q107" i="22"/>
  <c r="Q106" i="22"/>
  <c r="Q105" i="22"/>
  <c r="P103" i="22"/>
  <c r="O103" i="22"/>
  <c r="O112" i="22" s="1"/>
  <c r="N103" i="22"/>
  <c r="N112" i="22" s="1"/>
  <c r="M103" i="22"/>
  <c r="M112" i="22" s="1"/>
  <c r="L103" i="22"/>
  <c r="K103" i="22"/>
  <c r="K112" i="22" s="1"/>
  <c r="J103" i="22"/>
  <c r="J112" i="22" s="1"/>
  <c r="I103" i="22"/>
  <c r="I112" i="22" s="1"/>
  <c r="H103" i="22"/>
  <c r="G103" i="22"/>
  <c r="G112" i="22" s="1"/>
  <c r="F103" i="22"/>
  <c r="S102" i="22"/>
  <c r="Q102" i="22"/>
  <c r="Q102" i="23" s="1"/>
  <c r="Q101" i="22"/>
  <c r="Q101" i="23" s="1"/>
  <c r="Q100" i="22"/>
  <c r="Q100" i="23" s="1"/>
  <c r="Q99" i="22"/>
  <c r="Q99" i="23" s="1"/>
  <c r="Q98" i="22"/>
  <c r="Q98" i="23" s="1"/>
  <c r="Q97" i="22"/>
  <c r="Q97" i="23" s="1"/>
  <c r="Q97" i="24" s="1"/>
  <c r="Q96" i="22"/>
  <c r="Q96" i="23" s="1"/>
  <c r="Q95" i="22"/>
  <c r="Q95" i="23" s="1"/>
  <c r="Q95" i="24" s="1"/>
  <c r="Q94" i="22"/>
  <c r="Q94" i="23" s="1"/>
  <c r="Q93" i="22"/>
  <c r="Q92" i="22"/>
  <c r="O90" i="22"/>
  <c r="K90" i="22"/>
  <c r="P89" i="22"/>
  <c r="O89" i="22"/>
  <c r="N89" i="22"/>
  <c r="M89" i="22"/>
  <c r="L89" i="22"/>
  <c r="K89" i="22"/>
  <c r="J89" i="22"/>
  <c r="I89" i="22"/>
  <c r="H89" i="22"/>
  <c r="G89" i="22"/>
  <c r="F89" i="22"/>
  <c r="Q88" i="22"/>
  <c r="Q88" i="23" s="1"/>
  <c r="Q87" i="22"/>
  <c r="Q86" i="22"/>
  <c r="Q86" i="23" s="1"/>
  <c r="Q86" i="24" s="1"/>
  <c r="Q85" i="22"/>
  <c r="Q84" i="22"/>
  <c r="Q84" i="23" s="1"/>
  <c r="Q84" i="24" s="1"/>
  <c r="Q83" i="22"/>
  <c r="S82" i="22"/>
  <c r="Q82" i="22"/>
  <c r="Q82" i="23" s="1"/>
  <c r="Q81" i="22"/>
  <c r="Q80" i="22"/>
  <c r="Q80" i="23" s="1"/>
  <c r="Q79" i="22"/>
  <c r="S78" i="22"/>
  <c r="Q78" i="22"/>
  <c r="Q78" i="23" s="1"/>
  <c r="Q78" i="24" s="1"/>
  <c r="Q77" i="22"/>
  <c r="Q76" i="22"/>
  <c r="Q76" i="23" s="1"/>
  <c r="Q76" i="24" s="1"/>
  <c r="Q75" i="22"/>
  <c r="Q74" i="22"/>
  <c r="Q74" i="23" s="1"/>
  <c r="Q73" i="22"/>
  <c r="Q72" i="22"/>
  <c r="Q72" i="23" s="1"/>
  <c r="Q71" i="22"/>
  <c r="S70" i="22"/>
  <c r="Q70" i="22"/>
  <c r="Q70" i="23" s="1"/>
  <c r="Q69" i="22"/>
  <c r="Q68" i="22"/>
  <c r="Q67" i="22"/>
  <c r="Q66" i="22"/>
  <c r="Q65" i="22"/>
  <c r="Q64" i="22"/>
  <c r="Q63" i="22"/>
  <c r="P61" i="22"/>
  <c r="P90" i="22" s="1"/>
  <c r="N61" i="22"/>
  <c r="N90" i="22" s="1"/>
  <c r="M61" i="22"/>
  <c r="M90" i="22" s="1"/>
  <c r="L61" i="22"/>
  <c r="L90" i="22" s="1"/>
  <c r="K61" i="22"/>
  <c r="J61" i="22"/>
  <c r="J90" i="22" s="1"/>
  <c r="I61" i="22"/>
  <c r="I90" i="22" s="1"/>
  <c r="H61" i="22"/>
  <c r="H90" i="22" s="1"/>
  <c r="G61" i="22"/>
  <c r="G90" i="22" s="1"/>
  <c r="F61" i="22"/>
  <c r="S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S80" i="22" l="1"/>
  <c r="S86" i="22"/>
  <c r="S72" i="22"/>
  <c r="S81" i="22"/>
  <c r="Q81" i="23"/>
  <c r="S75" i="22"/>
  <c r="Q75" i="23"/>
  <c r="Q75" i="24" s="1"/>
  <c r="S83" i="22"/>
  <c r="Q83" i="23"/>
  <c r="S88" i="22"/>
  <c r="S96" i="22"/>
  <c r="S98" i="22"/>
  <c r="S100" i="22"/>
  <c r="S105" i="22"/>
  <c r="Q105" i="23"/>
  <c r="S105" i="23" s="1"/>
  <c r="S109" i="22"/>
  <c r="Q109" i="23"/>
  <c r="S109" i="23" s="1"/>
  <c r="S110" i="22"/>
  <c r="Q110" i="23"/>
  <c r="S110" i="23" s="1"/>
  <c r="S84" i="22"/>
  <c r="S87" i="22"/>
  <c r="Q87" i="23"/>
  <c r="S87" i="23" s="1"/>
  <c r="S95" i="22"/>
  <c r="S97" i="22"/>
  <c r="S99" i="22"/>
  <c r="S101" i="22"/>
  <c r="S107" i="22"/>
  <c r="Q107" i="23"/>
  <c r="Q107" i="24" s="1"/>
  <c r="S73" i="22"/>
  <c r="Q73" i="23"/>
  <c r="Q73" i="24" s="1"/>
  <c r="S71" i="22"/>
  <c r="Q71" i="23"/>
  <c r="Q71" i="24" s="1"/>
  <c r="S76" i="22"/>
  <c r="S79" i="22"/>
  <c r="Q79" i="23"/>
  <c r="S79" i="23" s="1"/>
  <c r="S74" i="22"/>
  <c r="S77" i="22"/>
  <c r="Q77" i="23"/>
  <c r="Q77" i="24" s="1"/>
  <c r="S85" i="22"/>
  <c r="Q85" i="23"/>
  <c r="S85" i="23" s="1"/>
  <c r="S108" i="22"/>
  <c r="Q108" i="23"/>
  <c r="S108" i="23" s="1"/>
  <c r="F115" i="5"/>
  <c r="G90" i="27"/>
  <c r="K90" i="27"/>
  <c r="S76" i="23"/>
  <c r="S95" i="23"/>
  <c r="S97" i="24"/>
  <c r="Q97" i="25"/>
  <c r="S97" i="25" s="1"/>
  <c r="S84" i="24"/>
  <c r="Q84" i="25"/>
  <c r="S84" i="25" s="1"/>
  <c r="S86" i="24"/>
  <c r="Q86" i="25"/>
  <c r="S86" i="25" s="1"/>
  <c r="S83" i="23"/>
  <c r="Q83" i="24"/>
  <c r="S80" i="23"/>
  <c r="Q80" i="24"/>
  <c r="S86" i="23"/>
  <c r="S99" i="23"/>
  <c r="Q99" i="24"/>
  <c r="S78" i="24"/>
  <c r="Q78" i="25"/>
  <c r="S78" i="25" s="1"/>
  <c r="S98" i="23"/>
  <c r="Q98" i="24"/>
  <c r="S95" i="24"/>
  <c r="Q95" i="25"/>
  <c r="S95" i="25" s="1"/>
  <c r="S102" i="23"/>
  <c r="Q102" i="24"/>
  <c r="S74" i="23"/>
  <c r="Q74" i="24"/>
  <c r="S96" i="23"/>
  <c r="Q96" i="24"/>
  <c r="S71" i="23"/>
  <c r="S75" i="23"/>
  <c r="S81" i="23"/>
  <c r="Q81" i="24"/>
  <c r="S84" i="23"/>
  <c r="S100" i="23"/>
  <c r="Q100" i="24"/>
  <c r="S76" i="24"/>
  <c r="Q76" i="25"/>
  <c r="S76" i="25" s="1"/>
  <c r="S72" i="23"/>
  <c r="Q72" i="24"/>
  <c r="S78" i="23"/>
  <c r="S82" i="23"/>
  <c r="Q82" i="24"/>
  <c r="Q85" i="24"/>
  <c r="S88" i="23"/>
  <c r="Q88" i="24"/>
  <c r="S97" i="23"/>
  <c r="S101" i="23"/>
  <c r="Q101" i="24"/>
  <c r="Q109" i="24"/>
  <c r="H90" i="27"/>
  <c r="L90" i="27"/>
  <c r="E112" i="28"/>
  <c r="Q103" i="28"/>
  <c r="S103" i="28" s="1"/>
  <c r="S112" i="28" s="1"/>
  <c r="S92" i="28"/>
  <c r="E112" i="27"/>
  <c r="Q103" i="27"/>
  <c r="S103" i="27" s="1"/>
  <c r="S112" i="27" s="1"/>
  <c r="S93" i="27"/>
  <c r="Q103" i="26"/>
  <c r="S92" i="26"/>
  <c r="S94" i="23"/>
  <c r="Q94" i="24"/>
  <c r="Q103" i="22"/>
  <c r="S103" i="22" s="1"/>
  <c r="S93" i="23"/>
  <c r="Q93" i="24"/>
  <c r="S92" i="22"/>
  <c r="S94" i="22"/>
  <c r="S93" i="22"/>
  <c r="S17" i="22"/>
  <c r="Q17" i="23"/>
  <c r="S29" i="22"/>
  <c r="Q29" i="23"/>
  <c r="S38" i="22"/>
  <c r="Q38" i="23"/>
  <c r="S50" i="22"/>
  <c r="Q50" i="23"/>
  <c r="S18" i="22"/>
  <c r="Q18" i="23"/>
  <c r="S26" i="22"/>
  <c r="Q26" i="23"/>
  <c r="S39" i="22"/>
  <c r="Q39" i="23"/>
  <c r="S43" i="22"/>
  <c r="Q43" i="23"/>
  <c r="S47" i="22"/>
  <c r="Q47" i="23"/>
  <c r="S51" i="22"/>
  <c r="Q51" i="23"/>
  <c r="S55" i="22"/>
  <c r="Q55" i="23"/>
  <c r="S59" i="22"/>
  <c r="Q59" i="23"/>
  <c r="S13" i="22"/>
  <c r="Q13" i="23"/>
  <c r="S21" i="22"/>
  <c r="Q21" i="23"/>
  <c r="S42" i="22"/>
  <c r="Q42" i="23"/>
  <c r="S54" i="22"/>
  <c r="Q54" i="23"/>
  <c r="S10" i="22"/>
  <c r="Q10" i="23"/>
  <c r="S22" i="22"/>
  <c r="Q22" i="23"/>
  <c r="S30" i="22"/>
  <c r="Q30" i="23"/>
  <c r="S7" i="22"/>
  <c r="Q7" i="23"/>
  <c r="S11" i="22"/>
  <c r="Q11" i="23"/>
  <c r="S15" i="22"/>
  <c r="Q15" i="23"/>
  <c r="S19" i="22"/>
  <c r="Q19" i="23"/>
  <c r="S23" i="22"/>
  <c r="Q23" i="23"/>
  <c r="S27" i="22"/>
  <c r="Q27" i="23"/>
  <c r="S31" i="22"/>
  <c r="Q31" i="23"/>
  <c r="S36" i="22"/>
  <c r="Q36" i="23"/>
  <c r="S40" i="22"/>
  <c r="Q40" i="23"/>
  <c r="S44" i="22"/>
  <c r="Q44" i="23"/>
  <c r="S48" i="22"/>
  <c r="Q48" i="23"/>
  <c r="S52" i="22"/>
  <c r="Q52" i="23"/>
  <c r="S56" i="22"/>
  <c r="Q56" i="23"/>
  <c r="S9" i="22"/>
  <c r="Q9" i="23"/>
  <c r="S25" i="22"/>
  <c r="Q25" i="23"/>
  <c r="S46" i="22"/>
  <c r="Q46" i="23"/>
  <c r="S58" i="22"/>
  <c r="Q58" i="23"/>
  <c r="S8" i="22"/>
  <c r="Q8" i="23"/>
  <c r="S12" i="22"/>
  <c r="Q12" i="23"/>
  <c r="S16" i="22"/>
  <c r="Q16" i="23"/>
  <c r="S20" i="22"/>
  <c r="Q20" i="23"/>
  <c r="S24" i="22"/>
  <c r="Q24" i="23"/>
  <c r="S28" i="22"/>
  <c r="Q28" i="23"/>
  <c r="S37" i="22"/>
  <c r="Q37" i="23"/>
  <c r="S41" i="22"/>
  <c r="Q41" i="23"/>
  <c r="S45" i="22"/>
  <c r="Q45" i="23"/>
  <c r="S49" i="22"/>
  <c r="Q49" i="23"/>
  <c r="S53" i="22"/>
  <c r="Q53" i="23"/>
  <c r="S57" i="22"/>
  <c r="Q57" i="23"/>
  <c r="F112" i="28"/>
  <c r="F112" i="26"/>
  <c r="F90" i="24"/>
  <c r="F112" i="22"/>
  <c r="S106" i="22"/>
  <c r="Q70" i="24"/>
  <c r="S70" i="23"/>
  <c r="S64" i="22"/>
  <c r="S68" i="22"/>
  <c r="Q68" i="23"/>
  <c r="Q64" i="23"/>
  <c r="S65" i="22"/>
  <c r="Q65" i="23"/>
  <c r="S69" i="22"/>
  <c r="Q69" i="23"/>
  <c r="S67" i="22"/>
  <c r="Q67" i="23"/>
  <c r="S66" i="22"/>
  <c r="Q66" i="23"/>
  <c r="S32" i="22"/>
  <c r="Q32" i="23"/>
  <c r="S34" i="22"/>
  <c r="Q34" i="23"/>
  <c r="S35" i="22"/>
  <c r="Q35" i="23"/>
  <c r="S14" i="22"/>
  <c r="Q89" i="28"/>
  <c r="F90" i="28"/>
  <c r="F112" i="27"/>
  <c r="F90" i="27"/>
  <c r="Q89" i="27"/>
  <c r="Q61" i="27"/>
  <c r="S61" i="27" s="1"/>
  <c r="S89" i="27" s="1"/>
  <c r="S90" i="27" s="1"/>
  <c r="E90" i="27"/>
  <c r="F90" i="26"/>
  <c r="E112" i="26"/>
  <c r="Q89" i="26"/>
  <c r="S63" i="26"/>
  <c r="Q61" i="26"/>
  <c r="S61" i="26" s="1"/>
  <c r="S89" i="26" s="1"/>
  <c r="S90" i="26" s="1"/>
  <c r="F90" i="25"/>
  <c r="S63" i="25"/>
  <c r="F112" i="24"/>
  <c r="S63" i="24"/>
  <c r="F90" i="23"/>
  <c r="S63" i="23"/>
  <c r="Q89" i="22"/>
  <c r="F90" i="22"/>
  <c r="S63" i="22"/>
  <c r="Q61" i="28"/>
  <c r="S61" i="28" s="1"/>
  <c r="S89" i="28" s="1"/>
  <c r="S90" i="28" s="1"/>
  <c r="Q111" i="28"/>
  <c r="Q112" i="28" s="1"/>
  <c r="Q111" i="27"/>
  <c r="Q112" i="27" s="1"/>
  <c r="S111" i="26"/>
  <c r="S103" i="26"/>
  <c r="S7" i="26"/>
  <c r="Q111" i="26"/>
  <c r="Q112" i="26" s="1"/>
  <c r="Q61" i="22"/>
  <c r="Q111" i="22"/>
  <c r="Q112" i="22" s="1"/>
  <c r="S107" i="23" l="1"/>
  <c r="S77" i="23"/>
  <c r="S73" i="23"/>
  <c r="Q105" i="24"/>
  <c r="S105" i="24" s="1"/>
  <c r="Q79" i="24"/>
  <c r="S79" i="24" s="1"/>
  <c r="Q108" i="24"/>
  <c r="Q108" i="25" s="1"/>
  <c r="S108" i="25" s="1"/>
  <c r="Q87" i="24"/>
  <c r="S87" i="24" s="1"/>
  <c r="Q110" i="24"/>
  <c r="S110" i="24" s="1"/>
  <c r="S111" i="22"/>
  <c r="S112" i="22" s="1"/>
  <c r="S101" i="24"/>
  <c r="Q101" i="25"/>
  <c r="S101" i="25" s="1"/>
  <c r="Q77" i="25"/>
  <c r="S77" i="25" s="1"/>
  <c r="S77" i="24"/>
  <c r="S83" i="24"/>
  <c r="Q83" i="25"/>
  <c r="S83" i="25" s="1"/>
  <c r="Q85" i="25"/>
  <c r="S85" i="25" s="1"/>
  <c r="S85" i="24"/>
  <c r="S81" i="24"/>
  <c r="Q81" i="25"/>
  <c r="S81" i="25" s="1"/>
  <c r="S71" i="24"/>
  <c r="Q71" i="25"/>
  <c r="S71" i="25" s="1"/>
  <c r="S96" i="24"/>
  <c r="Q96" i="25"/>
  <c r="S96" i="25" s="1"/>
  <c r="S109" i="24"/>
  <c r="Q109" i="25"/>
  <c r="S109" i="25" s="1"/>
  <c r="S72" i="24"/>
  <c r="Q72" i="25"/>
  <c r="S72" i="25" s="1"/>
  <c r="S80" i="24"/>
  <c r="Q80" i="25"/>
  <c r="S80" i="25" s="1"/>
  <c r="S100" i="24"/>
  <c r="Q100" i="25"/>
  <c r="S100" i="25" s="1"/>
  <c r="S88" i="24"/>
  <c r="Q88" i="25"/>
  <c r="S88" i="25" s="1"/>
  <c r="S82" i="24"/>
  <c r="Q82" i="25"/>
  <c r="S82" i="25" s="1"/>
  <c r="S75" i="24"/>
  <c r="Q75" i="25"/>
  <c r="S75" i="25" s="1"/>
  <c r="S107" i="24"/>
  <c r="Q107" i="25"/>
  <c r="S107" i="25" s="1"/>
  <c r="S74" i="24"/>
  <c r="Q74" i="25"/>
  <c r="S74" i="25" s="1"/>
  <c r="S102" i="24"/>
  <c r="Q102" i="25"/>
  <c r="S102" i="25" s="1"/>
  <c r="S98" i="24"/>
  <c r="Q98" i="25"/>
  <c r="S98" i="25" s="1"/>
  <c r="S73" i="24"/>
  <c r="Q73" i="25"/>
  <c r="S73" i="25" s="1"/>
  <c r="S99" i="24"/>
  <c r="Q99" i="25"/>
  <c r="S99" i="25" s="1"/>
  <c r="Q90" i="27"/>
  <c r="Q90" i="26"/>
  <c r="Q92" i="23"/>
  <c r="S93" i="24"/>
  <c r="Q93" i="25"/>
  <c r="S93" i="25" s="1"/>
  <c r="S94" i="24"/>
  <c r="Q94" i="25"/>
  <c r="S94" i="25" s="1"/>
  <c r="S57" i="23"/>
  <c r="Q57" i="24"/>
  <c r="S28" i="23"/>
  <c r="Q28" i="24"/>
  <c r="S25" i="23"/>
  <c r="Q25" i="24"/>
  <c r="S40" i="23"/>
  <c r="Q40" i="24"/>
  <c r="S15" i="23"/>
  <c r="Q15" i="24"/>
  <c r="S22" i="23"/>
  <c r="Q22" i="24"/>
  <c r="S59" i="23"/>
  <c r="Q59" i="24"/>
  <c r="S43" i="23"/>
  <c r="Q43" i="24"/>
  <c r="S50" i="23"/>
  <c r="Q50" i="24"/>
  <c r="S29" i="23"/>
  <c r="Q29" i="24"/>
  <c r="S49" i="23"/>
  <c r="Q49" i="24"/>
  <c r="S20" i="23"/>
  <c r="Q20" i="24"/>
  <c r="S58" i="23"/>
  <c r="Q58" i="24"/>
  <c r="S48" i="23"/>
  <c r="Q48" i="24"/>
  <c r="S23" i="23"/>
  <c r="Q23" i="24"/>
  <c r="S21" i="23"/>
  <c r="Q21" i="24"/>
  <c r="S45" i="23"/>
  <c r="Q45" i="24"/>
  <c r="S37" i="23"/>
  <c r="Q37" i="24"/>
  <c r="S16" i="23"/>
  <c r="Q16" i="24"/>
  <c r="S46" i="23"/>
  <c r="Q46" i="24"/>
  <c r="S9" i="23"/>
  <c r="Q9" i="24"/>
  <c r="S52" i="23"/>
  <c r="Q52" i="24"/>
  <c r="S36" i="23"/>
  <c r="Q36" i="24"/>
  <c r="S27" i="23"/>
  <c r="Q27" i="24"/>
  <c r="S19" i="23"/>
  <c r="Q19" i="24"/>
  <c r="S11" i="23"/>
  <c r="Q11" i="24"/>
  <c r="S30" i="23"/>
  <c r="Q30" i="24"/>
  <c r="S10" i="23"/>
  <c r="Q10" i="24"/>
  <c r="S42" i="23"/>
  <c r="Q42" i="24"/>
  <c r="S13" i="23"/>
  <c r="Q13" i="24"/>
  <c r="S55" i="23"/>
  <c r="Q55" i="24"/>
  <c r="S47" i="23"/>
  <c r="Q47" i="24"/>
  <c r="S39" i="23"/>
  <c r="Q39" i="24"/>
  <c r="S18" i="23"/>
  <c r="Q18" i="24"/>
  <c r="S38" i="23"/>
  <c r="Q38" i="24"/>
  <c r="S17" i="23"/>
  <c r="Q17" i="24"/>
  <c r="S41" i="23"/>
  <c r="Q41" i="24"/>
  <c r="S12" i="23"/>
  <c r="Q12" i="24"/>
  <c r="S56" i="23"/>
  <c r="Q56" i="24"/>
  <c r="S31" i="23"/>
  <c r="Q31" i="24"/>
  <c r="S7" i="23"/>
  <c r="Q7" i="24"/>
  <c r="S54" i="23"/>
  <c r="Q54" i="24"/>
  <c r="S51" i="23"/>
  <c r="Q51" i="24"/>
  <c r="S26" i="23"/>
  <c r="Q26" i="24"/>
  <c r="S53" i="23"/>
  <c r="Q53" i="24"/>
  <c r="S24" i="23"/>
  <c r="Q24" i="24"/>
  <c r="S8" i="23"/>
  <c r="Q8" i="24"/>
  <c r="S44" i="23"/>
  <c r="Q44" i="24"/>
  <c r="Q89" i="23"/>
  <c r="Q106" i="23"/>
  <c r="S66" i="23"/>
  <c r="Q66" i="24"/>
  <c r="S69" i="23"/>
  <c r="Q69" i="24"/>
  <c r="S64" i="23"/>
  <c r="S68" i="23"/>
  <c r="Q68" i="24"/>
  <c r="S67" i="23"/>
  <c r="Q67" i="24"/>
  <c r="S65" i="23"/>
  <c r="Q65" i="24"/>
  <c r="S70" i="24"/>
  <c r="Q70" i="25"/>
  <c r="S70" i="25" s="1"/>
  <c r="S34" i="23"/>
  <c r="Q34" i="24"/>
  <c r="S35" i="23"/>
  <c r="Q35" i="24"/>
  <c r="S32" i="23"/>
  <c r="Q32" i="24"/>
  <c r="Q14" i="23"/>
  <c r="Q90" i="28"/>
  <c r="S112" i="26"/>
  <c r="Q90" i="22"/>
  <c r="S61" i="22"/>
  <c r="S89" i="22" s="1"/>
  <c r="S90" i="22" s="1"/>
  <c r="F118" i="14"/>
  <c r="F117" i="14"/>
  <c r="I112" i="14"/>
  <c r="P111" i="14"/>
  <c r="P112" i="14" s="1"/>
  <c r="O111" i="14"/>
  <c r="N111" i="14"/>
  <c r="M111" i="14"/>
  <c r="L111" i="14"/>
  <c r="K111" i="14"/>
  <c r="J111" i="14"/>
  <c r="I111" i="14"/>
  <c r="H111" i="14"/>
  <c r="H112" i="14" s="1"/>
  <c r="G111" i="14"/>
  <c r="F111" i="14"/>
  <c r="Q110" i="14"/>
  <c r="S110" i="14" s="1"/>
  <c r="Q109" i="14"/>
  <c r="S109" i="14" s="1"/>
  <c r="Q108" i="14"/>
  <c r="S108" i="14" s="1"/>
  <c r="Q107" i="14"/>
  <c r="S107" i="14" s="1"/>
  <c r="Q106" i="14"/>
  <c r="S106" i="14" s="1"/>
  <c r="Q105" i="14"/>
  <c r="S105" i="14" s="1"/>
  <c r="P103" i="14"/>
  <c r="O103" i="14"/>
  <c r="O112" i="14" s="1"/>
  <c r="N103" i="14"/>
  <c r="N112" i="14" s="1"/>
  <c r="M103" i="14"/>
  <c r="M112" i="14" s="1"/>
  <c r="L103" i="14"/>
  <c r="L112" i="14" s="1"/>
  <c r="K103" i="14"/>
  <c r="K112" i="14" s="1"/>
  <c r="J103" i="14"/>
  <c r="J112" i="14" s="1"/>
  <c r="I103" i="14"/>
  <c r="H103" i="14"/>
  <c r="G103" i="14"/>
  <c r="G112" i="14" s="1"/>
  <c r="F103" i="14"/>
  <c r="Q102" i="14"/>
  <c r="S102" i="14" s="1"/>
  <c r="Q101" i="14"/>
  <c r="S101" i="14" s="1"/>
  <c r="Q100" i="14"/>
  <c r="S100" i="14" s="1"/>
  <c r="Q99" i="14"/>
  <c r="S99" i="14" s="1"/>
  <c r="Q98" i="14"/>
  <c r="S98" i="14" s="1"/>
  <c r="Q97" i="14"/>
  <c r="S97" i="14" s="1"/>
  <c r="Q96" i="14"/>
  <c r="S96" i="14" s="1"/>
  <c r="Q95" i="14"/>
  <c r="S95" i="14" s="1"/>
  <c r="Q94" i="14"/>
  <c r="S94" i="14" s="1"/>
  <c r="Q93" i="14"/>
  <c r="S93" i="14" s="1"/>
  <c r="Q92" i="14"/>
  <c r="P89" i="14"/>
  <c r="O89" i="14"/>
  <c r="O90" i="14" s="1"/>
  <c r="N89" i="14"/>
  <c r="M89" i="14"/>
  <c r="L89" i="14"/>
  <c r="K89" i="14"/>
  <c r="J89" i="14"/>
  <c r="I89" i="14"/>
  <c r="H89" i="14"/>
  <c r="G89" i="14"/>
  <c r="F89" i="14"/>
  <c r="F118" i="13"/>
  <c r="F117" i="13"/>
  <c r="I112" i="13"/>
  <c r="R111" i="13"/>
  <c r="P111" i="13"/>
  <c r="P112" i="13" s="1"/>
  <c r="O111" i="13"/>
  <c r="N111" i="13"/>
  <c r="M111" i="13"/>
  <c r="L111" i="13"/>
  <c r="K111" i="13"/>
  <c r="J111" i="13"/>
  <c r="I111" i="13"/>
  <c r="H111" i="13"/>
  <c r="H112" i="13" s="1"/>
  <c r="G111" i="13"/>
  <c r="F111" i="13"/>
  <c r="Q110" i="13"/>
  <c r="S110" i="13" s="1"/>
  <c r="Q109" i="13"/>
  <c r="S109" i="13" s="1"/>
  <c r="Q108" i="13"/>
  <c r="S108" i="13" s="1"/>
  <c r="Q107" i="13"/>
  <c r="S107" i="13" s="1"/>
  <c r="Q106" i="13"/>
  <c r="S106" i="13" s="1"/>
  <c r="Q105" i="13"/>
  <c r="S105" i="13" s="1"/>
  <c r="R103" i="13"/>
  <c r="P103" i="13"/>
  <c r="O103" i="13"/>
  <c r="O112" i="13" s="1"/>
  <c r="N103" i="13"/>
  <c r="N112" i="13" s="1"/>
  <c r="M103" i="13"/>
  <c r="M112" i="13" s="1"/>
  <c r="L103" i="13"/>
  <c r="L112" i="13" s="1"/>
  <c r="K103" i="13"/>
  <c r="K112" i="13" s="1"/>
  <c r="J103" i="13"/>
  <c r="J112" i="13" s="1"/>
  <c r="I103" i="13"/>
  <c r="H103" i="13"/>
  <c r="G103" i="13"/>
  <c r="G112" i="13" s="1"/>
  <c r="F103" i="13"/>
  <c r="Q102" i="13"/>
  <c r="S102" i="13" s="1"/>
  <c r="Q101" i="13"/>
  <c r="S101" i="13" s="1"/>
  <c r="Q100" i="13"/>
  <c r="S100" i="13" s="1"/>
  <c r="Q99" i="13"/>
  <c r="S99" i="13" s="1"/>
  <c r="Q98" i="13"/>
  <c r="S98" i="13" s="1"/>
  <c r="Q97" i="13"/>
  <c r="S97" i="13" s="1"/>
  <c r="Q96" i="13"/>
  <c r="S96" i="13" s="1"/>
  <c r="Q95" i="13"/>
  <c r="S95" i="13" s="1"/>
  <c r="Q94" i="13"/>
  <c r="S94" i="13" s="1"/>
  <c r="Q93" i="13"/>
  <c r="S93" i="13" s="1"/>
  <c r="Q92" i="13"/>
  <c r="R89" i="13"/>
  <c r="P89" i="13"/>
  <c r="O89" i="13"/>
  <c r="O90" i="13" s="1"/>
  <c r="N89" i="13"/>
  <c r="M89" i="13"/>
  <c r="L89" i="13"/>
  <c r="K89" i="13"/>
  <c r="J89" i="13"/>
  <c r="I89" i="13"/>
  <c r="H89" i="13"/>
  <c r="G89" i="13"/>
  <c r="F89" i="13"/>
  <c r="F118" i="12"/>
  <c r="F117" i="12"/>
  <c r="P111" i="12"/>
  <c r="O111" i="12"/>
  <c r="N111" i="12"/>
  <c r="M111" i="12"/>
  <c r="L111" i="12"/>
  <c r="K111" i="12"/>
  <c r="J111" i="12"/>
  <c r="I111" i="12"/>
  <c r="H111" i="12"/>
  <c r="G111" i="12"/>
  <c r="F111" i="12"/>
  <c r="Q110" i="12"/>
  <c r="S110" i="12" s="1"/>
  <c r="Q109" i="12"/>
  <c r="S109" i="12" s="1"/>
  <c r="Q108" i="12"/>
  <c r="S108" i="12" s="1"/>
  <c r="Q107" i="12"/>
  <c r="S107" i="12" s="1"/>
  <c r="Q106" i="12"/>
  <c r="S106" i="12" s="1"/>
  <c r="Q105" i="12"/>
  <c r="S105" i="12" s="1"/>
  <c r="P103" i="12"/>
  <c r="P112" i="12" s="1"/>
  <c r="O103" i="12"/>
  <c r="N103" i="12"/>
  <c r="N112" i="12" s="1"/>
  <c r="M103" i="12"/>
  <c r="L103" i="12"/>
  <c r="L112" i="12" s="1"/>
  <c r="K103" i="12"/>
  <c r="J103" i="12"/>
  <c r="J112" i="12" s="1"/>
  <c r="I103" i="12"/>
  <c r="H103" i="12"/>
  <c r="H112" i="12" s="1"/>
  <c r="G103" i="12"/>
  <c r="F103" i="12"/>
  <c r="Q102" i="12"/>
  <c r="S102" i="12" s="1"/>
  <c r="Q101" i="12"/>
  <c r="S101" i="12" s="1"/>
  <c r="Q100" i="12"/>
  <c r="S100" i="12" s="1"/>
  <c r="Q99" i="12"/>
  <c r="S99" i="12" s="1"/>
  <c r="Q98" i="12"/>
  <c r="S98" i="12" s="1"/>
  <c r="Q97" i="12"/>
  <c r="S97" i="12" s="1"/>
  <c r="Q96" i="12"/>
  <c r="S96" i="12" s="1"/>
  <c r="Q95" i="12"/>
  <c r="S95" i="12" s="1"/>
  <c r="Q94" i="12"/>
  <c r="S94" i="12" s="1"/>
  <c r="Q93" i="12"/>
  <c r="Q103" i="12" s="1"/>
  <c r="Q92" i="12"/>
  <c r="S92" i="12" s="1"/>
  <c r="P89" i="12"/>
  <c r="O89" i="12"/>
  <c r="O90" i="12" s="1"/>
  <c r="N89" i="12"/>
  <c r="M89" i="12"/>
  <c r="L89" i="12"/>
  <c r="K89" i="12"/>
  <c r="J89" i="12"/>
  <c r="I89" i="12"/>
  <c r="H89" i="12"/>
  <c r="G89" i="12"/>
  <c r="F89" i="12"/>
  <c r="F118" i="11"/>
  <c r="F117" i="11"/>
  <c r="P111" i="11"/>
  <c r="O111" i="11"/>
  <c r="N111" i="11"/>
  <c r="M111" i="11"/>
  <c r="L111" i="11"/>
  <c r="K111" i="11"/>
  <c r="J111" i="11"/>
  <c r="I111" i="11"/>
  <c r="H111" i="11"/>
  <c r="G111" i="11"/>
  <c r="F111" i="11"/>
  <c r="E111" i="11"/>
  <c r="Q110" i="11"/>
  <c r="S110" i="11" s="1"/>
  <c r="Q109" i="11"/>
  <c r="S109" i="11" s="1"/>
  <c r="Q108" i="11"/>
  <c r="S108" i="11" s="1"/>
  <c r="Q107" i="11"/>
  <c r="S107" i="11" s="1"/>
  <c r="Q106" i="11"/>
  <c r="S106" i="11" s="1"/>
  <c r="Q105" i="11"/>
  <c r="S105" i="11" s="1"/>
  <c r="P103" i="11"/>
  <c r="P112" i="11" s="1"/>
  <c r="O103" i="11"/>
  <c r="N103" i="11"/>
  <c r="N112" i="11" s="1"/>
  <c r="M103" i="11"/>
  <c r="L103" i="11"/>
  <c r="L112" i="11" s="1"/>
  <c r="K103" i="11"/>
  <c r="J103" i="11"/>
  <c r="J112" i="11" s="1"/>
  <c r="I103" i="11"/>
  <c r="H103" i="11"/>
  <c r="H112" i="11" s="1"/>
  <c r="G103" i="11"/>
  <c r="F103" i="11"/>
  <c r="F112" i="11" s="1"/>
  <c r="E103" i="11"/>
  <c r="Q102" i="11"/>
  <c r="S102" i="11" s="1"/>
  <c r="Q101" i="11"/>
  <c r="S101" i="11" s="1"/>
  <c r="Q100" i="11"/>
  <c r="S100" i="11" s="1"/>
  <c r="Q99" i="11"/>
  <c r="S99" i="11" s="1"/>
  <c r="Q98" i="11"/>
  <c r="S98" i="11" s="1"/>
  <c r="Q97" i="11"/>
  <c r="S97" i="11" s="1"/>
  <c r="Q96" i="11"/>
  <c r="S96" i="11" s="1"/>
  <c r="Q95" i="11"/>
  <c r="S95" i="11" s="1"/>
  <c r="Q94" i="11"/>
  <c r="S94" i="11" s="1"/>
  <c r="Q93" i="11"/>
  <c r="Q92" i="11"/>
  <c r="S92" i="11" s="1"/>
  <c r="P89" i="11"/>
  <c r="O89" i="11"/>
  <c r="O90" i="11" s="1"/>
  <c r="N89" i="11"/>
  <c r="M89" i="11"/>
  <c r="L89" i="11"/>
  <c r="K89" i="11"/>
  <c r="J89" i="11"/>
  <c r="I89" i="11"/>
  <c r="H89" i="11"/>
  <c r="G89" i="11"/>
  <c r="F89" i="11"/>
  <c r="E89" i="11"/>
  <c r="F118" i="10"/>
  <c r="F117" i="10"/>
  <c r="R111" i="10"/>
  <c r="P111" i="10"/>
  <c r="O111" i="10"/>
  <c r="O112" i="10" s="1"/>
  <c r="N111" i="10"/>
  <c r="M111" i="10"/>
  <c r="L111" i="10"/>
  <c r="K111" i="10"/>
  <c r="K112" i="10" s="1"/>
  <c r="J111" i="10"/>
  <c r="I111" i="10"/>
  <c r="H111" i="10"/>
  <c r="G111" i="10"/>
  <c r="G112" i="10" s="1"/>
  <c r="F111" i="10"/>
  <c r="E111" i="10"/>
  <c r="Q110" i="10"/>
  <c r="S110" i="10" s="1"/>
  <c r="Q109" i="10"/>
  <c r="S109" i="10" s="1"/>
  <c r="Q108" i="10"/>
  <c r="S108" i="10" s="1"/>
  <c r="Q107" i="10"/>
  <c r="S107" i="10" s="1"/>
  <c r="Q106" i="10"/>
  <c r="S106" i="10" s="1"/>
  <c r="Q105" i="10"/>
  <c r="S105" i="10" s="1"/>
  <c r="R103" i="10"/>
  <c r="P103" i="10"/>
  <c r="P112" i="10" s="1"/>
  <c r="O103" i="10"/>
  <c r="N103" i="10"/>
  <c r="M103" i="10"/>
  <c r="L103" i="10"/>
  <c r="L112" i="10" s="1"/>
  <c r="K103" i="10"/>
  <c r="J103" i="10"/>
  <c r="I103" i="10"/>
  <c r="H103" i="10"/>
  <c r="H112" i="10" s="1"/>
  <c r="G103" i="10"/>
  <c r="F103" i="10"/>
  <c r="E103" i="10"/>
  <c r="S102" i="10"/>
  <c r="Q102" i="10"/>
  <c r="Q101" i="10"/>
  <c r="S101" i="10" s="1"/>
  <c r="S100" i="10"/>
  <c r="Q100" i="10"/>
  <c r="Q99" i="10"/>
  <c r="S99" i="10" s="1"/>
  <c r="S98" i="10"/>
  <c r="Q98" i="10"/>
  <c r="Q97" i="10"/>
  <c r="S97" i="10" s="1"/>
  <c r="S96" i="10"/>
  <c r="Q96" i="10"/>
  <c r="Q95" i="10"/>
  <c r="S95" i="10" s="1"/>
  <c r="Q94" i="10"/>
  <c r="S94" i="10" s="1"/>
  <c r="Q93" i="10"/>
  <c r="Q92" i="10"/>
  <c r="S92" i="10" s="1"/>
  <c r="R89" i="10"/>
  <c r="P89" i="10"/>
  <c r="O89" i="10"/>
  <c r="O90" i="10" s="1"/>
  <c r="N89" i="10"/>
  <c r="M89" i="10"/>
  <c r="L89" i="10"/>
  <c r="K89" i="10"/>
  <c r="J89" i="10"/>
  <c r="I89" i="10"/>
  <c r="H89" i="10"/>
  <c r="G89" i="10"/>
  <c r="F89" i="10"/>
  <c r="E89" i="10"/>
  <c r="F118" i="5"/>
  <c r="F117" i="5"/>
  <c r="Q110" i="5"/>
  <c r="S110" i="5" s="1"/>
  <c r="Q109" i="5"/>
  <c r="S109" i="5" s="1"/>
  <c r="Q108" i="5"/>
  <c r="S108" i="5" s="1"/>
  <c r="Q107" i="5"/>
  <c r="S107" i="5" s="1"/>
  <c r="Q106" i="5"/>
  <c r="S106" i="5" s="1"/>
  <c r="P111" i="5"/>
  <c r="O111" i="5"/>
  <c r="N111" i="5"/>
  <c r="M111" i="5"/>
  <c r="L111" i="5"/>
  <c r="K111" i="5"/>
  <c r="J111" i="5"/>
  <c r="I111" i="5"/>
  <c r="H111" i="5"/>
  <c r="G111" i="5"/>
  <c r="F111" i="5"/>
  <c r="Q102" i="5"/>
  <c r="S102" i="5" s="1"/>
  <c r="Q101" i="5"/>
  <c r="S101" i="5" s="1"/>
  <c r="Q100" i="5"/>
  <c r="S100" i="5" s="1"/>
  <c r="Q99" i="5"/>
  <c r="S99" i="5" s="1"/>
  <c r="Q98" i="5"/>
  <c r="S98" i="5" s="1"/>
  <c r="Q97" i="5"/>
  <c r="S97" i="5" s="1"/>
  <c r="Q96" i="5"/>
  <c r="S96" i="5" s="1"/>
  <c r="Q95" i="5"/>
  <c r="S95" i="5" s="1"/>
  <c r="Q94" i="5"/>
  <c r="S94" i="5" s="1"/>
  <c r="Q93" i="5"/>
  <c r="S93" i="5" s="1"/>
  <c r="P103" i="5"/>
  <c r="O103" i="5"/>
  <c r="N103" i="5"/>
  <c r="M103" i="5"/>
  <c r="L103" i="5"/>
  <c r="K103" i="5"/>
  <c r="J103" i="5"/>
  <c r="I103" i="5"/>
  <c r="H103" i="5"/>
  <c r="G103" i="5"/>
  <c r="F103" i="5"/>
  <c r="S108" i="24" l="1"/>
  <c r="Q105" i="25"/>
  <c r="S105" i="25" s="1"/>
  <c r="Q110" i="25"/>
  <c r="S110" i="25" s="1"/>
  <c r="Q87" i="25"/>
  <c r="S87" i="25" s="1"/>
  <c r="Q79" i="25"/>
  <c r="S79" i="25" s="1"/>
  <c r="Q103" i="23"/>
  <c r="S103" i="23" s="1"/>
  <c r="S92" i="23"/>
  <c r="S24" i="24"/>
  <c r="Q24" i="25"/>
  <c r="S24" i="25" s="1"/>
  <c r="S54" i="24"/>
  <c r="Q54" i="25"/>
  <c r="S54" i="25" s="1"/>
  <c r="S17" i="24"/>
  <c r="Q17" i="25"/>
  <c r="S17" i="25" s="1"/>
  <c r="S47" i="24"/>
  <c r="Q47" i="25"/>
  <c r="S47" i="25" s="1"/>
  <c r="Q10" i="25"/>
  <c r="S10" i="25" s="1"/>
  <c r="S10" i="24"/>
  <c r="S27" i="24"/>
  <c r="Q27" i="25"/>
  <c r="S27" i="25" s="1"/>
  <c r="S52" i="24"/>
  <c r="Q52" i="25"/>
  <c r="S52" i="25" s="1"/>
  <c r="S46" i="24"/>
  <c r="Q46" i="25"/>
  <c r="S46" i="25" s="1"/>
  <c r="S37" i="24"/>
  <c r="Q37" i="25"/>
  <c r="S37" i="25" s="1"/>
  <c r="S20" i="24"/>
  <c r="Q20" i="25"/>
  <c r="S20" i="25" s="1"/>
  <c r="S29" i="24"/>
  <c r="Q29" i="25"/>
  <c r="S29" i="25" s="1"/>
  <c r="Q43" i="25"/>
  <c r="S43" i="25" s="1"/>
  <c r="S43" i="24"/>
  <c r="S22" i="24"/>
  <c r="Q22" i="25"/>
  <c r="S22" i="25" s="1"/>
  <c r="S40" i="24"/>
  <c r="Q40" i="25"/>
  <c r="S40" i="25" s="1"/>
  <c r="S28" i="24"/>
  <c r="Q28" i="25"/>
  <c r="S28" i="25" s="1"/>
  <c r="Q26" i="25"/>
  <c r="S26" i="25" s="1"/>
  <c r="S26" i="24"/>
  <c r="S12" i="24"/>
  <c r="Q12" i="25"/>
  <c r="S12" i="25" s="1"/>
  <c r="Q18" i="25"/>
  <c r="S18" i="25" s="1"/>
  <c r="S18" i="24"/>
  <c r="S13" i="24"/>
  <c r="Q13" i="25"/>
  <c r="S13" i="25" s="1"/>
  <c r="S11" i="24"/>
  <c r="Q11" i="25"/>
  <c r="S11" i="25" s="1"/>
  <c r="S21" i="24"/>
  <c r="Q21" i="25"/>
  <c r="S21" i="25" s="1"/>
  <c r="S8" i="24"/>
  <c r="Q8" i="25"/>
  <c r="S8" i="25" s="1"/>
  <c r="S53" i="24"/>
  <c r="Q53" i="25"/>
  <c r="S53" i="25" s="1"/>
  <c r="Q51" i="25"/>
  <c r="S51" i="25" s="1"/>
  <c r="S51" i="24"/>
  <c r="S7" i="24"/>
  <c r="Q7" i="25"/>
  <c r="S7" i="25" s="1"/>
  <c r="S56" i="24"/>
  <c r="Q56" i="25"/>
  <c r="S56" i="25" s="1"/>
  <c r="S41" i="24"/>
  <c r="Q41" i="25"/>
  <c r="S41" i="25" s="1"/>
  <c r="S38" i="24"/>
  <c r="Q38" i="25"/>
  <c r="S38" i="25" s="1"/>
  <c r="S39" i="24"/>
  <c r="Q39" i="25"/>
  <c r="S39" i="25" s="1"/>
  <c r="S55" i="24"/>
  <c r="Q55" i="25"/>
  <c r="S55" i="25" s="1"/>
  <c r="S42" i="24"/>
  <c r="Q42" i="25"/>
  <c r="S42" i="25" s="1"/>
  <c r="S30" i="24"/>
  <c r="Q30" i="25"/>
  <c r="S30" i="25" s="1"/>
  <c r="S19" i="24"/>
  <c r="Q19" i="25"/>
  <c r="S19" i="25" s="1"/>
  <c r="S36" i="24"/>
  <c r="Q36" i="25"/>
  <c r="S36" i="25" s="1"/>
  <c r="S9" i="24"/>
  <c r="Q9" i="25"/>
  <c r="S9" i="25" s="1"/>
  <c r="S16" i="24"/>
  <c r="Q16" i="25"/>
  <c r="S16" i="25" s="1"/>
  <c r="S45" i="24"/>
  <c r="Q45" i="25"/>
  <c r="S45" i="25" s="1"/>
  <c r="S23" i="24"/>
  <c r="Q23" i="25"/>
  <c r="S23" i="25" s="1"/>
  <c r="S58" i="24"/>
  <c r="Q58" i="25"/>
  <c r="S58" i="25" s="1"/>
  <c r="S49" i="24"/>
  <c r="Q49" i="25"/>
  <c r="S49" i="25" s="1"/>
  <c r="S50" i="24"/>
  <c r="Q50" i="25"/>
  <c r="S50" i="25" s="1"/>
  <c r="Q59" i="25"/>
  <c r="S59" i="25" s="1"/>
  <c r="S59" i="24"/>
  <c r="S15" i="24"/>
  <c r="Q15" i="25"/>
  <c r="S15" i="25" s="1"/>
  <c r="S25" i="24"/>
  <c r="Q25" i="25"/>
  <c r="S25" i="25" s="1"/>
  <c r="S57" i="24"/>
  <c r="Q57" i="25"/>
  <c r="S57" i="25" s="1"/>
  <c r="S44" i="24"/>
  <c r="Q44" i="25"/>
  <c r="S44" i="25" s="1"/>
  <c r="S31" i="24"/>
  <c r="Q31" i="25"/>
  <c r="S31" i="25" s="1"/>
  <c r="S48" i="24"/>
  <c r="Q48" i="25"/>
  <c r="S48" i="25" s="1"/>
  <c r="F112" i="14"/>
  <c r="S106" i="23"/>
  <c r="S111" i="23" s="1"/>
  <c r="Q111" i="23"/>
  <c r="Q112" i="23" s="1"/>
  <c r="Q69" i="25"/>
  <c r="S69" i="25" s="1"/>
  <c r="S69" i="24"/>
  <c r="S67" i="24"/>
  <c r="Q67" i="25"/>
  <c r="S67" i="25" s="1"/>
  <c r="Q64" i="24"/>
  <c r="S66" i="24"/>
  <c r="Q66" i="25"/>
  <c r="S66" i="25" s="1"/>
  <c r="S65" i="24"/>
  <c r="Q65" i="25"/>
  <c r="S65" i="25" s="1"/>
  <c r="S68" i="24"/>
  <c r="Q68" i="25"/>
  <c r="S68" i="25" s="1"/>
  <c r="Q35" i="25"/>
  <c r="S35" i="25" s="1"/>
  <c r="S35" i="24"/>
  <c r="S32" i="24"/>
  <c r="Q32" i="25"/>
  <c r="S32" i="25" s="1"/>
  <c r="S34" i="24"/>
  <c r="Q34" i="25"/>
  <c r="S34" i="25" s="1"/>
  <c r="S14" i="23"/>
  <c r="Q61" i="23"/>
  <c r="F112" i="13"/>
  <c r="Q103" i="10"/>
  <c r="S103" i="10" s="1"/>
  <c r="I112" i="5"/>
  <c r="M112" i="5"/>
  <c r="K112" i="5"/>
  <c r="O112" i="5"/>
  <c r="G112" i="5"/>
  <c r="N112" i="5"/>
  <c r="J112" i="5"/>
  <c r="F112" i="5"/>
  <c r="F112" i="12"/>
  <c r="S93" i="12"/>
  <c r="R112" i="13"/>
  <c r="Q103" i="14"/>
  <c r="S103" i="14" s="1"/>
  <c r="S111" i="14"/>
  <c r="S92" i="14"/>
  <c r="Q111" i="14"/>
  <c r="Q103" i="13"/>
  <c r="S103" i="13" s="1"/>
  <c r="S111" i="13"/>
  <c r="S92" i="13"/>
  <c r="Q111" i="13"/>
  <c r="I112" i="12"/>
  <c r="M112" i="12"/>
  <c r="G112" i="12"/>
  <c r="K112" i="12"/>
  <c r="O112" i="12"/>
  <c r="S103" i="12"/>
  <c r="S111" i="12"/>
  <c r="Q111" i="12"/>
  <c r="Q112" i="12" s="1"/>
  <c r="Q103" i="11"/>
  <c r="S103" i="11" s="1"/>
  <c r="E112" i="11"/>
  <c r="I112" i="11"/>
  <c r="M112" i="11"/>
  <c r="S93" i="11"/>
  <c r="G112" i="11"/>
  <c r="K112" i="11"/>
  <c r="O112" i="11"/>
  <c r="S111" i="11"/>
  <c r="Q111" i="11"/>
  <c r="E112" i="10"/>
  <c r="I112" i="10"/>
  <c r="M112" i="10"/>
  <c r="R112" i="10"/>
  <c r="S93" i="10"/>
  <c r="F112" i="10"/>
  <c r="J112" i="10"/>
  <c r="N112" i="10"/>
  <c r="S111" i="10"/>
  <c r="Q111" i="10"/>
  <c r="H112" i="5"/>
  <c r="L112" i="5"/>
  <c r="P112" i="5"/>
  <c r="Q92" i="5"/>
  <c r="S92" i="5" s="1"/>
  <c r="Q105" i="5"/>
  <c r="S105" i="5" s="1"/>
  <c r="S111" i="5" s="1"/>
  <c r="S112" i="23" l="1"/>
  <c r="Q92" i="24"/>
  <c r="Q112" i="10"/>
  <c r="Q106" i="24"/>
  <c r="S64" i="24"/>
  <c r="Q89" i="24"/>
  <c r="Q14" i="24"/>
  <c r="Q90" i="23"/>
  <c r="S61" i="23"/>
  <c r="S89" i="23" s="1"/>
  <c r="S90" i="23" s="1"/>
  <c r="Q112" i="14"/>
  <c r="Q112" i="13"/>
  <c r="S112" i="12"/>
  <c r="S112" i="11"/>
  <c r="S112" i="14"/>
  <c r="S112" i="13"/>
  <c r="Q112" i="11"/>
  <c r="S112" i="10"/>
  <c r="Q111" i="5"/>
  <c r="Q103" i="5"/>
  <c r="S103" i="5" s="1"/>
  <c r="S112" i="5" s="1"/>
  <c r="S92" i="24" l="1"/>
  <c r="Q103" i="24"/>
  <c r="S103" i="24" s="1"/>
  <c r="S106" i="24"/>
  <c r="S111" i="24" s="1"/>
  <c r="Q111" i="24"/>
  <c r="Q64" i="25"/>
  <c r="S14" i="24"/>
  <c r="Q61" i="24"/>
  <c r="Q112" i="5"/>
  <c r="Q112" i="24" l="1"/>
  <c r="S112" i="24"/>
  <c r="Q92" i="25"/>
  <c r="Q106" i="25"/>
  <c r="S64" i="25"/>
  <c r="Q89" i="25"/>
  <c r="Q14" i="25"/>
  <c r="Q90" i="24"/>
  <c r="S61" i="24"/>
  <c r="S89" i="24" s="1"/>
  <c r="S90" i="24" s="1"/>
  <c r="Q14" i="14"/>
  <c r="S14" i="14" s="1"/>
  <c r="Q103" i="25" l="1"/>
  <c r="S103" i="25" s="1"/>
  <c r="S92" i="25"/>
  <c r="S106" i="25"/>
  <c r="S111" i="25" s="1"/>
  <c r="Q111" i="25"/>
  <c r="S14" i="25"/>
  <c r="Q61" i="25"/>
  <c r="Q14" i="13"/>
  <c r="S14" i="13" s="1"/>
  <c r="Q112" i="25" l="1"/>
  <c r="S112" i="25"/>
  <c r="S61" i="25"/>
  <c r="S89" i="25" s="1"/>
  <c r="S90" i="25" s="1"/>
  <c r="Q90" i="25"/>
  <c r="F115" i="12"/>
  <c r="Q14" i="12"/>
  <c r="S14" i="12" s="1"/>
  <c r="Q12" i="11" l="1"/>
  <c r="Q14" i="11"/>
  <c r="J61" i="11"/>
  <c r="J90" i="11" s="1"/>
  <c r="S14" i="11" l="1"/>
  <c r="R61" i="10"/>
  <c r="R90" i="10" s="1"/>
  <c r="Q14" i="10"/>
  <c r="S14" i="10" s="1"/>
  <c r="Q14" i="5" l="1"/>
  <c r="S14" i="5" s="1"/>
  <c r="F89" i="5" l="1"/>
  <c r="M89" i="5"/>
  <c r="I89" i="5"/>
  <c r="P89" i="5"/>
  <c r="L89" i="5"/>
  <c r="H89" i="5"/>
  <c r="O89" i="5"/>
  <c r="K89" i="5"/>
  <c r="G89" i="5"/>
  <c r="N89" i="5"/>
  <c r="J89" i="5"/>
  <c r="F115" i="14"/>
  <c r="Q88" i="14"/>
  <c r="S88" i="14" s="1"/>
  <c r="Q87" i="14"/>
  <c r="S87" i="14" s="1"/>
  <c r="Q86" i="14"/>
  <c r="S86" i="14" s="1"/>
  <c r="Q85" i="14"/>
  <c r="S85" i="14" s="1"/>
  <c r="Q84" i="14"/>
  <c r="S84" i="14" s="1"/>
  <c r="Q83" i="14"/>
  <c r="S83" i="14" s="1"/>
  <c r="Q82" i="14"/>
  <c r="S82" i="14" s="1"/>
  <c r="Q81" i="14"/>
  <c r="S81" i="14" s="1"/>
  <c r="Q80" i="14"/>
  <c r="S80" i="14" s="1"/>
  <c r="Q79" i="14"/>
  <c r="S79" i="14" s="1"/>
  <c r="Q78" i="14"/>
  <c r="S78" i="14" s="1"/>
  <c r="Q77" i="14"/>
  <c r="S77" i="14" s="1"/>
  <c r="Q76" i="14"/>
  <c r="S76" i="14" s="1"/>
  <c r="Q75" i="14"/>
  <c r="S75" i="14" s="1"/>
  <c r="Q74" i="14"/>
  <c r="S74" i="14" s="1"/>
  <c r="Q73" i="14"/>
  <c r="S73" i="14" s="1"/>
  <c r="Q72" i="14"/>
  <c r="S72" i="14" s="1"/>
  <c r="Q71" i="14"/>
  <c r="S71" i="14" s="1"/>
  <c r="Q70" i="14"/>
  <c r="S70" i="14" s="1"/>
  <c r="Q69" i="14"/>
  <c r="S69" i="14" s="1"/>
  <c r="Q68" i="14"/>
  <c r="S68" i="14" s="1"/>
  <c r="Q67" i="14"/>
  <c r="S67" i="14" s="1"/>
  <c r="Q66" i="14"/>
  <c r="S66" i="14" s="1"/>
  <c r="Q65" i="14"/>
  <c r="S65" i="14" s="1"/>
  <c r="Q64" i="14"/>
  <c r="S64" i="14" s="1"/>
  <c r="Q63" i="14"/>
  <c r="P61" i="14"/>
  <c r="P90" i="14" s="1"/>
  <c r="N61" i="14"/>
  <c r="N90" i="14" s="1"/>
  <c r="M61" i="14"/>
  <c r="M90" i="14" s="1"/>
  <c r="L61" i="14"/>
  <c r="L90" i="14" s="1"/>
  <c r="K61" i="14"/>
  <c r="K90" i="14" s="1"/>
  <c r="J61" i="14"/>
  <c r="J90" i="14" s="1"/>
  <c r="I61" i="14"/>
  <c r="I90" i="14" s="1"/>
  <c r="H61" i="14"/>
  <c r="H90" i="14" s="1"/>
  <c r="G61" i="14"/>
  <c r="G90" i="14" s="1"/>
  <c r="F61" i="14"/>
  <c r="F90" i="14" s="1"/>
  <c r="S60" i="14"/>
  <c r="Q59" i="14"/>
  <c r="S59" i="14" s="1"/>
  <c r="Q58" i="14"/>
  <c r="S58" i="14" s="1"/>
  <c r="Q57" i="14"/>
  <c r="S57" i="14" s="1"/>
  <c r="Q56" i="14"/>
  <c r="S56" i="14" s="1"/>
  <c r="Q55" i="14"/>
  <c r="S55" i="14" s="1"/>
  <c r="Q54" i="14"/>
  <c r="S54" i="14" s="1"/>
  <c r="Q53" i="14"/>
  <c r="S53" i="14" s="1"/>
  <c r="Q52" i="14"/>
  <c r="S52" i="14" s="1"/>
  <c r="Q51" i="14"/>
  <c r="S51" i="14" s="1"/>
  <c r="Q50" i="14"/>
  <c r="S50" i="14" s="1"/>
  <c r="Q49" i="14"/>
  <c r="S49" i="14" s="1"/>
  <c r="Q48" i="14"/>
  <c r="S48" i="14" s="1"/>
  <c r="Q47" i="14"/>
  <c r="S47" i="14" s="1"/>
  <c r="Q46" i="14"/>
  <c r="S46" i="14" s="1"/>
  <c r="Q45" i="14"/>
  <c r="S45" i="14" s="1"/>
  <c r="Q44" i="14"/>
  <c r="S44" i="14" s="1"/>
  <c r="Q43" i="14"/>
  <c r="S43" i="14" s="1"/>
  <c r="Q42" i="14"/>
  <c r="S42" i="14" s="1"/>
  <c r="Q41" i="14"/>
  <c r="S41" i="14" s="1"/>
  <c r="Q40" i="14"/>
  <c r="S40" i="14" s="1"/>
  <c r="Q39" i="14"/>
  <c r="S39" i="14" s="1"/>
  <c r="Q38" i="14"/>
  <c r="S38" i="14" s="1"/>
  <c r="Q37" i="14"/>
  <c r="S37" i="14" s="1"/>
  <c r="Q36" i="14"/>
  <c r="S36" i="14" s="1"/>
  <c r="Q35" i="14"/>
  <c r="S35" i="14" s="1"/>
  <c r="Q34" i="14"/>
  <c r="S34" i="14" s="1"/>
  <c r="Q32" i="14"/>
  <c r="S32" i="14" s="1"/>
  <c r="Q31" i="14"/>
  <c r="S31" i="14" s="1"/>
  <c r="Q30" i="14"/>
  <c r="S30" i="14" s="1"/>
  <c r="Q29" i="14"/>
  <c r="S29" i="14" s="1"/>
  <c r="Q28" i="14"/>
  <c r="S28" i="14" s="1"/>
  <c r="Q27" i="14"/>
  <c r="S27" i="14" s="1"/>
  <c r="Q26" i="14"/>
  <c r="S26" i="14" s="1"/>
  <c r="Q25" i="14"/>
  <c r="S25" i="14" s="1"/>
  <c r="Q24" i="14"/>
  <c r="S24" i="14" s="1"/>
  <c r="Q23" i="14"/>
  <c r="S23" i="14" s="1"/>
  <c r="Q22" i="14"/>
  <c r="S22" i="14" s="1"/>
  <c r="Q21" i="14"/>
  <c r="S21" i="14" s="1"/>
  <c r="S20" i="14"/>
  <c r="Q19" i="14"/>
  <c r="S19" i="14" s="1"/>
  <c r="Q18" i="14"/>
  <c r="S18" i="14" s="1"/>
  <c r="Q17" i="14"/>
  <c r="S17" i="14" s="1"/>
  <c r="Q16" i="14"/>
  <c r="S16" i="14" s="1"/>
  <c r="Q15" i="14"/>
  <c r="S15" i="14" s="1"/>
  <c r="Q13" i="14"/>
  <c r="S13" i="14" s="1"/>
  <c r="Q12" i="14"/>
  <c r="S12" i="14" s="1"/>
  <c r="Q11" i="14"/>
  <c r="S11" i="14" s="1"/>
  <c r="Q10" i="14"/>
  <c r="S10" i="14" s="1"/>
  <c r="Q9" i="14"/>
  <c r="S9" i="14" s="1"/>
  <c r="Q8" i="14"/>
  <c r="S8" i="14" s="1"/>
  <c r="Q7" i="14"/>
  <c r="F115" i="13"/>
  <c r="Q88" i="13"/>
  <c r="S88" i="13" s="1"/>
  <c r="Q87" i="13"/>
  <c r="S87" i="13" s="1"/>
  <c r="Q86" i="13"/>
  <c r="S86" i="13" s="1"/>
  <c r="Q85" i="13"/>
  <c r="S85" i="13" s="1"/>
  <c r="Q84" i="13"/>
  <c r="S84" i="13" s="1"/>
  <c r="Q83" i="13"/>
  <c r="S83" i="13" s="1"/>
  <c r="Q82" i="13"/>
  <c r="S82" i="13" s="1"/>
  <c r="Q81" i="13"/>
  <c r="S81" i="13" s="1"/>
  <c r="Q80" i="13"/>
  <c r="S80" i="13" s="1"/>
  <c r="Q79" i="13"/>
  <c r="S79" i="13" s="1"/>
  <c r="Q78" i="13"/>
  <c r="S78" i="13" s="1"/>
  <c r="Q77" i="13"/>
  <c r="S77" i="13" s="1"/>
  <c r="Q76" i="13"/>
  <c r="S76" i="13" s="1"/>
  <c r="Q75" i="13"/>
  <c r="S75" i="13" s="1"/>
  <c r="Q74" i="13"/>
  <c r="S74" i="13" s="1"/>
  <c r="Q73" i="13"/>
  <c r="S73" i="13" s="1"/>
  <c r="Q72" i="13"/>
  <c r="S72" i="13" s="1"/>
  <c r="Q71" i="13"/>
  <c r="S71" i="13" s="1"/>
  <c r="Q70" i="13"/>
  <c r="S70" i="13" s="1"/>
  <c r="Q69" i="13"/>
  <c r="S69" i="13" s="1"/>
  <c r="Q68" i="13"/>
  <c r="S68" i="13" s="1"/>
  <c r="Q67" i="13"/>
  <c r="S67" i="13" s="1"/>
  <c r="Q66" i="13"/>
  <c r="S66" i="13" s="1"/>
  <c r="Q65" i="13"/>
  <c r="S65" i="13" s="1"/>
  <c r="Q64" i="13"/>
  <c r="S64" i="13" s="1"/>
  <c r="Q63" i="13"/>
  <c r="R61" i="13"/>
  <c r="R90" i="13" s="1"/>
  <c r="P61" i="13"/>
  <c r="P90" i="13" s="1"/>
  <c r="N61" i="13"/>
  <c r="N90" i="13" s="1"/>
  <c r="M61" i="13"/>
  <c r="M90" i="13" s="1"/>
  <c r="L61" i="13"/>
  <c r="L90" i="13" s="1"/>
  <c r="K61" i="13"/>
  <c r="K90" i="13" s="1"/>
  <c r="J61" i="13"/>
  <c r="J90" i="13" s="1"/>
  <c r="I61" i="13"/>
  <c r="I90" i="13" s="1"/>
  <c r="H61" i="13"/>
  <c r="H90" i="13" s="1"/>
  <c r="G61" i="13"/>
  <c r="G90" i="13" s="1"/>
  <c r="F61" i="13"/>
  <c r="F90" i="13" s="1"/>
  <c r="S60" i="13"/>
  <c r="Q59" i="13"/>
  <c r="S59" i="13" s="1"/>
  <c r="Q58" i="13"/>
  <c r="S58" i="13" s="1"/>
  <c r="Q57" i="13"/>
  <c r="S57" i="13" s="1"/>
  <c r="Q56" i="13"/>
  <c r="S56" i="13" s="1"/>
  <c r="Q55" i="13"/>
  <c r="S55" i="13" s="1"/>
  <c r="Q54" i="13"/>
  <c r="S54" i="13" s="1"/>
  <c r="Q53" i="13"/>
  <c r="S53" i="13" s="1"/>
  <c r="Q52" i="13"/>
  <c r="S52" i="13" s="1"/>
  <c r="Q51" i="13"/>
  <c r="S51" i="13" s="1"/>
  <c r="Q50" i="13"/>
  <c r="S50" i="13" s="1"/>
  <c r="Q49" i="13"/>
  <c r="S49" i="13" s="1"/>
  <c r="Q48" i="13"/>
  <c r="S48" i="13" s="1"/>
  <c r="Q47" i="13"/>
  <c r="S47" i="13" s="1"/>
  <c r="Q46" i="13"/>
  <c r="S46" i="13" s="1"/>
  <c r="Q45" i="13"/>
  <c r="S45" i="13" s="1"/>
  <c r="Q44" i="13"/>
  <c r="S44" i="13" s="1"/>
  <c r="Q43" i="13"/>
  <c r="S43" i="13" s="1"/>
  <c r="Q42" i="13"/>
  <c r="S42" i="13" s="1"/>
  <c r="Q41" i="13"/>
  <c r="S41" i="13" s="1"/>
  <c r="Q40" i="13"/>
  <c r="S40" i="13" s="1"/>
  <c r="Q39" i="13"/>
  <c r="S39" i="13" s="1"/>
  <c r="Q38" i="13"/>
  <c r="S38" i="13" s="1"/>
  <c r="Q37" i="13"/>
  <c r="S37" i="13" s="1"/>
  <c r="Q36" i="13"/>
  <c r="S36" i="13" s="1"/>
  <c r="Q35" i="13"/>
  <c r="S35" i="13" s="1"/>
  <c r="Q34" i="13"/>
  <c r="S34" i="13" s="1"/>
  <c r="Q32" i="13"/>
  <c r="S32" i="13" s="1"/>
  <c r="Q31" i="13"/>
  <c r="S31" i="13" s="1"/>
  <c r="Q30" i="13"/>
  <c r="S30" i="13" s="1"/>
  <c r="Q29" i="13"/>
  <c r="S29" i="13" s="1"/>
  <c r="Q28" i="13"/>
  <c r="S28" i="13" s="1"/>
  <c r="Q27" i="13"/>
  <c r="S27" i="13" s="1"/>
  <c r="Q26" i="13"/>
  <c r="S26" i="13" s="1"/>
  <c r="Q25" i="13"/>
  <c r="S25" i="13" s="1"/>
  <c r="S61" i="13" s="1"/>
  <c r="Q24" i="13"/>
  <c r="S24" i="13" s="1"/>
  <c r="Q23" i="13"/>
  <c r="S23" i="13" s="1"/>
  <c r="Q22" i="13"/>
  <c r="S22" i="13" s="1"/>
  <c r="Q21" i="13"/>
  <c r="S21" i="13" s="1"/>
  <c r="Q20" i="13"/>
  <c r="S20" i="13" s="1"/>
  <c r="Q19" i="13"/>
  <c r="S19" i="13" s="1"/>
  <c r="Q18" i="13"/>
  <c r="S18" i="13" s="1"/>
  <c r="Q17" i="13"/>
  <c r="S17" i="13" s="1"/>
  <c r="Q16" i="13"/>
  <c r="S16" i="13" s="1"/>
  <c r="Q15" i="13"/>
  <c r="S15" i="13" s="1"/>
  <c r="Q13" i="13"/>
  <c r="S13" i="13" s="1"/>
  <c r="Q12" i="13"/>
  <c r="S12" i="13" s="1"/>
  <c r="Q11" i="13"/>
  <c r="S11" i="13" s="1"/>
  <c r="Q10" i="13"/>
  <c r="S10" i="13" s="1"/>
  <c r="Q9" i="13"/>
  <c r="S9" i="13" s="1"/>
  <c r="Q8" i="13"/>
  <c r="S8" i="13" s="1"/>
  <c r="Q7" i="13"/>
  <c r="S63" i="14" l="1"/>
  <c r="Q89" i="14"/>
  <c r="S63" i="13"/>
  <c r="Q89" i="13"/>
  <c r="Q61" i="13"/>
  <c r="S7" i="13"/>
  <c r="Q61" i="14"/>
  <c r="S7" i="14"/>
  <c r="Q88" i="12"/>
  <c r="S88" i="12" s="1"/>
  <c r="Q87" i="12"/>
  <c r="S87" i="12" s="1"/>
  <c r="Q86" i="12"/>
  <c r="S86" i="12" s="1"/>
  <c r="Q85" i="12"/>
  <c r="S85" i="12" s="1"/>
  <c r="Q84" i="12"/>
  <c r="S84" i="12" s="1"/>
  <c r="Q83" i="12"/>
  <c r="S83" i="12" s="1"/>
  <c r="Q82" i="12"/>
  <c r="S82" i="12" s="1"/>
  <c r="Q81" i="12"/>
  <c r="S81" i="12" s="1"/>
  <c r="Q80" i="12"/>
  <c r="S80" i="12" s="1"/>
  <c r="Q79" i="12"/>
  <c r="S79" i="12" s="1"/>
  <c r="Q78" i="12"/>
  <c r="S78" i="12" s="1"/>
  <c r="Q77" i="12"/>
  <c r="S77" i="12" s="1"/>
  <c r="Q76" i="12"/>
  <c r="S76" i="12" s="1"/>
  <c r="Q75" i="12"/>
  <c r="S75" i="12" s="1"/>
  <c r="Q74" i="12"/>
  <c r="S74" i="12" s="1"/>
  <c r="Q73" i="12"/>
  <c r="S73" i="12" s="1"/>
  <c r="Q72" i="12"/>
  <c r="S72" i="12" s="1"/>
  <c r="Q71" i="12"/>
  <c r="S71" i="12" s="1"/>
  <c r="Q70" i="12"/>
  <c r="S70" i="12" s="1"/>
  <c r="Q69" i="12"/>
  <c r="S69" i="12" s="1"/>
  <c r="Q68" i="12"/>
  <c r="S68" i="12" s="1"/>
  <c r="Q67" i="12"/>
  <c r="S67" i="12" s="1"/>
  <c r="Q66" i="12"/>
  <c r="S66" i="12" s="1"/>
  <c r="Q65" i="12"/>
  <c r="S65" i="12" s="1"/>
  <c r="Q64" i="12"/>
  <c r="S64" i="12" s="1"/>
  <c r="Q63" i="12"/>
  <c r="P61" i="12"/>
  <c r="P90" i="12" s="1"/>
  <c r="N61" i="12"/>
  <c r="M61" i="12"/>
  <c r="M90" i="12" s="1"/>
  <c r="L61" i="12"/>
  <c r="L90" i="12" s="1"/>
  <c r="K61" i="12"/>
  <c r="K90" i="12" s="1"/>
  <c r="J61" i="12"/>
  <c r="J90" i="12" s="1"/>
  <c r="I61" i="12"/>
  <c r="I90" i="12" s="1"/>
  <c r="H61" i="12"/>
  <c r="H90" i="12" s="1"/>
  <c r="G61" i="12"/>
  <c r="G90" i="12" s="1"/>
  <c r="S60" i="12"/>
  <c r="Q59" i="12"/>
  <c r="S59" i="12" s="1"/>
  <c r="Q58" i="12"/>
  <c r="S58" i="12" s="1"/>
  <c r="Q57" i="12"/>
  <c r="S57" i="12" s="1"/>
  <c r="Q56" i="12"/>
  <c r="S56" i="12" s="1"/>
  <c r="Q55" i="12"/>
  <c r="S55" i="12" s="1"/>
  <c r="Q54" i="12"/>
  <c r="S54" i="12" s="1"/>
  <c r="Q53" i="12"/>
  <c r="S53" i="12" s="1"/>
  <c r="Q52" i="12"/>
  <c r="S52" i="12" s="1"/>
  <c r="Q51" i="12"/>
  <c r="S51" i="12" s="1"/>
  <c r="Q50" i="12"/>
  <c r="S50" i="12" s="1"/>
  <c r="Q49" i="12"/>
  <c r="S49" i="12" s="1"/>
  <c r="Q48" i="12"/>
  <c r="S48" i="12" s="1"/>
  <c r="Q47" i="12"/>
  <c r="S47" i="12" s="1"/>
  <c r="Q46" i="12"/>
  <c r="S46" i="12" s="1"/>
  <c r="Q45" i="12"/>
  <c r="S45" i="12" s="1"/>
  <c r="Q44" i="12"/>
  <c r="S44" i="12" s="1"/>
  <c r="Q43" i="12"/>
  <c r="S43" i="12" s="1"/>
  <c r="Q42" i="12"/>
  <c r="S42" i="12" s="1"/>
  <c r="Q41" i="12"/>
  <c r="S41" i="12" s="1"/>
  <c r="Q40" i="12"/>
  <c r="S40" i="12" s="1"/>
  <c r="Q39" i="12"/>
  <c r="S39" i="12" s="1"/>
  <c r="Q38" i="12"/>
  <c r="S38" i="12" s="1"/>
  <c r="Q37" i="12"/>
  <c r="S37" i="12" s="1"/>
  <c r="Q36" i="12"/>
  <c r="S36" i="12" s="1"/>
  <c r="Q35" i="12"/>
  <c r="S35" i="12" s="1"/>
  <c r="Q34" i="12"/>
  <c r="S34" i="12" s="1"/>
  <c r="Q32" i="12"/>
  <c r="S32" i="12" s="1"/>
  <c r="Q31" i="12"/>
  <c r="S31" i="12" s="1"/>
  <c r="Q30" i="12"/>
  <c r="S30" i="12" s="1"/>
  <c r="Q29" i="12"/>
  <c r="S29" i="12" s="1"/>
  <c r="Q28" i="12"/>
  <c r="S28" i="12" s="1"/>
  <c r="Q27" i="12"/>
  <c r="S27" i="12" s="1"/>
  <c r="Q26" i="12"/>
  <c r="S26" i="12" s="1"/>
  <c r="Q25" i="12"/>
  <c r="S25" i="12" s="1"/>
  <c r="Q24" i="12"/>
  <c r="S24" i="12" s="1"/>
  <c r="Q23" i="12"/>
  <c r="S23" i="12" s="1"/>
  <c r="Q22" i="12"/>
  <c r="S22" i="12" s="1"/>
  <c r="Q21" i="12"/>
  <c r="S21" i="12" s="1"/>
  <c r="Q20" i="12"/>
  <c r="S20" i="12" s="1"/>
  <c r="Q19" i="12"/>
  <c r="S19" i="12" s="1"/>
  <c r="Q18" i="12"/>
  <c r="S18" i="12" s="1"/>
  <c r="Q17" i="12"/>
  <c r="S17" i="12" s="1"/>
  <c r="Q16" i="12"/>
  <c r="S16" i="12" s="1"/>
  <c r="Q15" i="12"/>
  <c r="S15" i="12" s="1"/>
  <c r="F61" i="12"/>
  <c r="F90" i="12" s="1"/>
  <c r="Q13" i="12"/>
  <c r="S13" i="12" s="1"/>
  <c r="Q12" i="12"/>
  <c r="S12" i="12" s="1"/>
  <c r="Q11" i="12"/>
  <c r="S11" i="12" s="1"/>
  <c r="Q10" i="12"/>
  <c r="S10" i="12" s="1"/>
  <c r="Q9" i="12"/>
  <c r="S9" i="12" s="1"/>
  <c r="Q8" i="12"/>
  <c r="S8" i="12" s="1"/>
  <c r="Q7" i="12"/>
  <c r="F115" i="11"/>
  <c r="Q88" i="11"/>
  <c r="S88" i="11" s="1"/>
  <c r="Q87" i="11"/>
  <c r="S87" i="11" s="1"/>
  <c r="Q86" i="11"/>
  <c r="S86" i="11" s="1"/>
  <c r="Q85" i="11"/>
  <c r="S85" i="11" s="1"/>
  <c r="Q84" i="11"/>
  <c r="S84" i="11" s="1"/>
  <c r="Q83" i="11"/>
  <c r="S83" i="11" s="1"/>
  <c r="Q82" i="11"/>
  <c r="S82" i="11" s="1"/>
  <c r="Q81" i="11"/>
  <c r="S81" i="11" s="1"/>
  <c r="Q80" i="11"/>
  <c r="S80" i="11" s="1"/>
  <c r="Q79" i="11"/>
  <c r="S79" i="11" s="1"/>
  <c r="Q78" i="11"/>
  <c r="S78" i="11" s="1"/>
  <c r="Q77" i="11"/>
  <c r="S77" i="11" s="1"/>
  <c r="Q76" i="11"/>
  <c r="S76" i="11" s="1"/>
  <c r="Q75" i="11"/>
  <c r="S75" i="11" s="1"/>
  <c r="Q74" i="11"/>
  <c r="S74" i="11" s="1"/>
  <c r="Q73" i="11"/>
  <c r="S73" i="11" s="1"/>
  <c r="Q72" i="11"/>
  <c r="S72" i="11" s="1"/>
  <c r="Q71" i="11"/>
  <c r="S71" i="11" s="1"/>
  <c r="Q70" i="11"/>
  <c r="S70" i="11" s="1"/>
  <c r="Q69" i="11"/>
  <c r="S69" i="11" s="1"/>
  <c r="Q68" i="11"/>
  <c r="S68" i="11" s="1"/>
  <c r="Q67" i="11"/>
  <c r="S67" i="11" s="1"/>
  <c r="Q66" i="11"/>
  <c r="S66" i="11" s="1"/>
  <c r="Q65" i="11"/>
  <c r="S65" i="11" s="1"/>
  <c r="Q64" i="11"/>
  <c r="S64" i="11" s="1"/>
  <c r="Q63" i="11"/>
  <c r="P61" i="11"/>
  <c r="P90" i="11" s="1"/>
  <c r="N61" i="11"/>
  <c r="N90" i="11" s="1"/>
  <c r="M61" i="11"/>
  <c r="M90" i="11" s="1"/>
  <c r="L61" i="11"/>
  <c r="L90" i="11" s="1"/>
  <c r="K61" i="11"/>
  <c r="K90" i="11" s="1"/>
  <c r="I61" i="11"/>
  <c r="I90" i="11" s="1"/>
  <c r="H61" i="11"/>
  <c r="H90" i="11" s="1"/>
  <c r="G61" i="11"/>
  <c r="G90" i="11" s="1"/>
  <c r="F61" i="11"/>
  <c r="F90" i="11" s="1"/>
  <c r="E61" i="11"/>
  <c r="E90" i="11" s="1"/>
  <c r="S60" i="11"/>
  <c r="Q59" i="11"/>
  <c r="S59" i="11" s="1"/>
  <c r="Q58" i="11"/>
  <c r="S58" i="11" s="1"/>
  <c r="Q57" i="11"/>
  <c r="S57" i="11" s="1"/>
  <c r="Q56" i="11"/>
  <c r="S56" i="11" s="1"/>
  <c r="Q55" i="11"/>
  <c r="S55" i="11" s="1"/>
  <c r="Q54" i="11"/>
  <c r="S54" i="11" s="1"/>
  <c r="Q53" i="11"/>
  <c r="S53" i="11" s="1"/>
  <c r="Q52" i="11"/>
  <c r="S52" i="11" s="1"/>
  <c r="Q51" i="11"/>
  <c r="S51" i="11" s="1"/>
  <c r="Q50" i="11"/>
  <c r="S50" i="11" s="1"/>
  <c r="Q49" i="11"/>
  <c r="S49" i="11" s="1"/>
  <c r="Q48" i="11"/>
  <c r="S48" i="11" s="1"/>
  <c r="Q47" i="11"/>
  <c r="S47" i="11" s="1"/>
  <c r="Q46" i="11"/>
  <c r="S46" i="11" s="1"/>
  <c r="Q45" i="11"/>
  <c r="S45" i="11" s="1"/>
  <c r="Q44" i="11"/>
  <c r="S44" i="11" s="1"/>
  <c r="Q43" i="11"/>
  <c r="S43" i="11" s="1"/>
  <c r="Q42" i="11"/>
  <c r="S42" i="11" s="1"/>
  <c r="Q41" i="11"/>
  <c r="S41" i="11" s="1"/>
  <c r="Q40" i="11"/>
  <c r="S40" i="11" s="1"/>
  <c r="Q39" i="11"/>
  <c r="S39" i="11" s="1"/>
  <c r="Q38" i="11"/>
  <c r="S38" i="11" s="1"/>
  <c r="Q37" i="11"/>
  <c r="S37" i="11" s="1"/>
  <c r="Q36" i="11"/>
  <c r="S36" i="11" s="1"/>
  <c r="Q35" i="11"/>
  <c r="S35" i="11" s="1"/>
  <c r="Q34" i="11"/>
  <c r="S34" i="11" s="1"/>
  <c r="Q32" i="11"/>
  <c r="S32" i="11" s="1"/>
  <c r="Q31" i="11"/>
  <c r="S31" i="11" s="1"/>
  <c r="Q30" i="11"/>
  <c r="S30" i="11" s="1"/>
  <c r="Q29" i="11"/>
  <c r="S29" i="11" s="1"/>
  <c r="Q28" i="11"/>
  <c r="S28" i="11" s="1"/>
  <c r="Q27" i="11"/>
  <c r="S27" i="11" s="1"/>
  <c r="Q26" i="11"/>
  <c r="S26" i="11" s="1"/>
  <c r="Q25" i="11"/>
  <c r="S25" i="11" s="1"/>
  <c r="Q24" i="11"/>
  <c r="S24" i="11" s="1"/>
  <c r="Q23" i="11"/>
  <c r="S23" i="11" s="1"/>
  <c r="Q22" i="11"/>
  <c r="S22" i="11" s="1"/>
  <c r="Q21" i="11"/>
  <c r="S21" i="11" s="1"/>
  <c r="Q20" i="11"/>
  <c r="S20" i="11" s="1"/>
  <c r="Q19" i="11"/>
  <c r="S19" i="11" s="1"/>
  <c r="Q18" i="11"/>
  <c r="S18" i="11" s="1"/>
  <c r="Q17" i="11"/>
  <c r="S17" i="11" s="1"/>
  <c r="Q16" i="11"/>
  <c r="S16" i="11" s="1"/>
  <c r="Q15" i="11"/>
  <c r="S15" i="11" s="1"/>
  <c r="Q13" i="11"/>
  <c r="S13" i="11" s="1"/>
  <c r="S12" i="11"/>
  <c r="Q11" i="11"/>
  <c r="S11" i="11" s="1"/>
  <c r="Q10" i="11"/>
  <c r="S10" i="11" s="1"/>
  <c r="Q9" i="11"/>
  <c r="S9" i="11" s="1"/>
  <c r="Q8" i="11"/>
  <c r="S8" i="11" s="1"/>
  <c r="Q7" i="11"/>
  <c r="S89" i="13" l="1"/>
  <c r="S90" i="13" s="1"/>
  <c r="Q90" i="14"/>
  <c r="Q90" i="13"/>
  <c r="S63" i="12"/>
  <c r="Q89" i="12"/>
  <c r="N90" i="12"/>
  <c r="S63" i="11"/>
  <c r="Q89" i="11"/>
  <c r="S7" i="12"/>
  <c r="Q61" i="12"/>
  <c r="S61" i="12" s="1"/>
  <c r="S61" i="14"/>
  <c r="S89" i="14" s="1"/>
  <c r="S90" i="14" s="1"/>
  <c r="Q61" i="11"/>
  <c r="S61" i="11" s="1"/>
  <c r="S89" i="11" s="1"/>
  <c r="S90" i="11" s="1"/>
  <c r="S7" i="11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9" i="5"/>
  <c r="E170" i="5"/>
  <c r="E172" i="5"/>
  <c r="E173" i="5"/>
  <c r="E174" i="5"/>
  <c r="E175" i="5"/>
  <c r="E176" i="5"/>
  <c r="E177" i="5"/>
  <c r="E178" i="5"/>
  <c r="E179" i="5"/>
  <c r="E180" i="5"/>
  <c r="E153" i="5"/>
  <c r="E141" i="5"/>
  <c r="E142" i="5"/>
  <c r="E143" i="5"/>
  <c r="E144" i="5"/>
  <c r="E145" i="5"/>
  <c r="E146" i="5"/>
  <c r="E147" i="5"/>
  <c r="E148" i="5"/>
  <c r="E149" i="5"/>
  <c r="E150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19" i="5"/>
  <c r="F114" i="5" l="1"/>
  <c r="S89" i="12"/>
  <c r="S90" i="12" s="1"/>
  <c r="Q90" i="12"/>
  <c r="Q90" i="11"/>
  <c r="P61" i="5" l="1"/>
  <c r="P90" i="5" s="1"/>
  <c r="O61" i="5"/>
  <c r="O90" i="5" s="1"/>
  <c r="N61" i="5"/>
  <c r="N90" i="5" s="1"/>
  <c r="M61" i="5"/>
  <c r="M90" i="5" s="1"/>
  <c r="L61" i="5"/>
  <c r="L90" i="5" s="1"/>
  <c r="K61" i="5"/>
  <c r="K90" i="5" s="1"/>
  <c r="J61" i="5"/>
  <c r="J90" i="5" s="1"/>
  <c r="I61" i="5"/>
  <c r="I90" i="5" s="1"/>
  <c r="H61" i="5"/>
  <c r="H90" i="5" s="1"/>
  <c r="G61" i="5"/>
  <c r="G90" i="5" s="1"/>
  <c r="F61" i="5"/>
  <c r="F90" i="5" s="1"/>
  <c r="E61" i="10" l="1"/>
  <c r="E90" i="10" s="1"/>
  <c r="Q88" i="10" l="1"/>
  <c r="S88" i="10" s="1"/>
  <c r="Q87" i="10"/>
  <c r="S87" i="10" s="1"/>
  <c r="Q86" i="10"/>
  <c r="S86" i="10" s="1"/>
  <c r="Q85" i="10"/>
  <c r="S85" i="10" s="1"/>
  <c r="Q84" i="10"/>
  <c r="S84" i="10" s="1"/>
  <c r="Q83" i="10"/>
  <c r="S83" i="10" s="1"/>
  <c r="Q82" i="10"/>
  <c r="S82" i="10" s="1"/>
  <c r="Q81" i="10"/>
  <c r="S81" i="10" s="1"/>
  <c r="Q80" i="10"/>
  <c r="S80" i="10" s="1"/>
  <c r="Q79" i="10"/>
  <c r="S79" i="10" s="1"/>
  <c r="Q78" i="10"/>
  <c r="S78" i="10" s="1"/>
  <c r="Q77" i="10"/>
  <c r="S77" i="10" s="1"/>
  <c r="Q76" i="10"/>
  <c r="S76" i="10" s="1"/>
  <c r="Q75" i="10"/>
  <c r="S75" i="10" s="1"/>
  <c r="Q74" i="10"/>
  <c r="S74" i="10" s="1"/>
  <c r="Q73" i="10"/>
  <c r="S73" i="10" s="1"/>
  <c r="Q72" i="10"/>
  <c r="S72" i="10" s="1"/>
  <c r="Q71" i="10"/>
  <c r="S71" i="10" s="1"/>
  <c r="P61" i="10"/>
  <c r="P90" i="10" s="1"/>
  <c r="N61" i="10"/>
  <c r="N90" i="10" s="1"/>
  <c r="M61" i="10"/>
  <c r="M90" i="10" s="1"/>
  <c r="L61" i="10"/>
  <c r="L90" i="10" s="1"/>
  <c r="K61" i="10"/>
  <c r="K90" i="10" s="1"/>
  <c r="I61" i="10"/>
  <c r="I90" i="10" s="1"/>
  <c r="H61" i="10"/>
  <c r="H90" i="10" s="1"/>
  <c r="G61" i="10"/>
  <c r="G90" i="10" s="1"/>
  <c r="F61" i="10"/>
  <c r="F90" i="10" s="1"/>
  <c r="S60" i="10"/>
  <c r="Q59" i="10"/>
  <c r="S59" i="10" s="1"/>
  <c r="Q58" i="10"/>
  <c r="S58" i="10" s="1"/>
  <c r="Q57" i="10"/>
  <c r="S57" i="10" s="1"/>
  <c r="Q56" i="10"/>
  <c r="S56" i="10" s="1"/>
  <c r="Q55" i="10"/>
  <c r="S55" i="10" s="1"/>
  <c r="Q54" i="10"/>
  <c r="S54" i="10" s="1"/>
  <c r="Q53" i="10"/>
  <c r="S53" i="10" s="1"/>
  <c r="Q52" i="10"/>
  <c r="S52" i="10" s="1"/>
  <c r="Q51" i="10"/>
  <c r="S51" i="10" s="1"/>
  <c r="Q50" i="10"/>
  <c r="S50" i="10" s="1"/>
  <c r="Q49" i="10"/>
  <c r="S49" i="10" s="1"/>
  <c r="Q48" i="10"/>
  <c r="S48" i="10" s="1"/>
  <c r="Q47" i="10"/>
  <c r="S47" i="10" s="1"/>
  <c r="Q46" i="10"/>
  <c r="S46" i="10" s="1"/>
  <c r="Q45" i="10"/>
  <c r="S45" i="10" s="1"/>
  <c r="Q44" i="10"/>
  <c r="S44" i="10" s="1"/>
  <c r="Q43" i="10"/>
  <c r="S43" i="10" s="1"/>
  <c r="Q42" i="10"/>
  <c r="S42" i="10" s="1"/>
  <c r="Q41" i="10"/>
  <c r="S41" i="10" s="1"/>
  <c r="Q40" i="10"/>
  <c r="S40" i="10" s="1"/>
  <c r="Q39" i="10"/>
  <c r="S39" i="10" s="1"/>
  <c r="Q38" i="10"/>
  <c r="S38" i="10" s="1"/>
  <c r="Q37" i="10"/>
  <c r="S37" i="10" s="1"/>
  <c r="Q36" i="10"/>
  <c r="S36" i="10" s="1"/>
  <c r="Q35" i="10"/>
  <c r="S35" i="10" s="1"/>
  <c r="Q34" i="10"/>
  <c r="S34" i="10" s="1"/>
  <c r="Q31" i="10"/>
  <c r="S31" i="10" s="1"/>
  <c r="Q30" i="10"/>
  <c r="S30" i="10" s="1"/>
  <c r="Q29" i="10"/>
  <c r="S29" i="10" s="1"/>
  <c r="Q28" i="10"/>
  <c r="S28" i="10" s="1"/>
  <c r="Q27" i="10"/>
  <c r="S27" i="10" s="1"/>
  <c r="Q26" i="10"/>
  <c r="S26" i="10" s="1"/>
  <c r="Q25" i="10"/>
  <c r="S25" i="10" s="1"/>
  <c r="Q24" i="10"/>
  <c r="S24" i="10" s="1"/>
  <c r="Q23" i="10"/>
  <c r="S23" i="10" s="1"/>
  <c r="Q22" i="10"/>
  <c r="S22" i="10" s="1"/>
  <c r="Q21" i="10"/>
  <c r="S21" i="10" s="1"/>
  <c r="Q20" i="10"/>
  <c r="S20" i="10" s="1"/>
  <c r="Q19" i="10"/>
  <c r="S19" i="10" s="1"/>
  <c r="Q18" i="10"/>
  <c r="S18" i="10" s="1"/>
  <c r="Q17" i="10"/>
  <c r="S17" i="10" s="1"/>
  <c r="Q16" i="10"/>
  <c r="S16" i="10" s="1"/>
  <c r="Q15" i="10"/>
  <c r="S15" i="10" s="1"/>
  <c r="Q13" i="10"/>
  <c r="S13" i="10" s="1"/>
  <c r="Q12" i="10"/>
  <c r="S12" i="10" s="1"/>
  <c r="Q11" i="10"/>
  <c r="S11" i="10" s="1"/>
  <c r="Q10" i="10"/>
  <c r="S10" i="10" s="1"/>
  <c r="Q9" i="10"/>
  <c r="S9" i="10" s="1"/>
  <c r="Q8" i="10"/>
  <c r="S8" i="10" s="1"/>
  <c r="Q7" i="10"/>
  <c r="S7" i="10" s="1"/>
  <c r="Q69" i="10" l="1"/>
  <c r="S69" i="10" s="1"/>
  <c r="Q67" i="10"/>
  <c r="S67" i="10" s="1"/>
  <c r="Q66" i="10"/>
  <c r="S66" i="10" s="1"/>
  <c r="Q68" i="10"/>
  <c r="S68" i="10" s="1"/>
  <c r="Q70" i="10"/>
  <c r="S70" i="10" s="1"/>
  <c r="Q64" i="10"/>
  <c r="S64" i="10" s="1"/>
  <c r="Q65" i="10"/>
  <c r="S65" i="10" s="1"/>
  <c r="F115" i="10" l="1"/>
  <c r="Q63" i="10"/>
  <c r="Q89" i="10" s="1"/>
  <c r="S63" i="10" l="1"/>
  <c r="Q86" i="5" l="1"/>
  <c r="S86" i="5" s="1"/>
  <c r="Q82" i="5"/>
  <c r="S82" i="5" s="1"/>
  <c r="Q80" i="5"/>
  <c r="S80" i="5" s="1"/>
  <c r="Q79" i="5"/>
  <c r="S79" i="5" s="1"/>
  <c r="Q78" i="5"/>
  <c r="S78" i="5" s="1"/>
  <c r="Q77" i="5"/>
  <c r="S77" i="5" s="1"/>
  <c r="Q74" i="5"/>
  <c r="S74" i="5" s="1"/>
  <c r="Q66" i="5"/>
  <c r="S66" i="5" s="1"/>
  <c r="Q59" i="5"/>
  <c r="S59" i="5" s="1"/>
  <c r="Q58" i="5"/>
  <c r="S58" i="5" s="1"/>
  <c r="Q54" i="5"/>
  <c r="S54" i="5" s="1"/>
  <c r="Q53" i="5"/>
  <c r="S53" i="5" s="1"/>
  <c r="Q52" i="5"/>
  <c r="S52" i="5" s="1"/>
  <c r="Q49" i="5"/>
  <c r="S49" i="5" s="1"/>
  <c r="Q47" i="5"/>
  <c r="S47" i="5" s="1"/>
  <c r="Q46" i="5"/>
  <c r="S46" i="5" s="1"/>
  <c r="Q43" i="5"/>
  <c r="S43" i="5" s="1"/>
  <c r="Q42" i="5"/>
  <c r="S42" i="5" s="1"/>
  <c r="Q38" i="5"/>
  <c r="S38" i="5" s="1"/>
  <c r="Q37" i="5"/>
  <c r="S37" i="5" s="1"/>
  <c r="Q36" i="5"/>
  <c r="S36" i="5" s="1"/>
  <c r="Q30" i="5"/>
  <c r="S30" i="5" s="1"/>
  <c r="Q29" i="5"/>
  <c r="S29" i="5" s="1"/>
  <c r="Q26" i="5"/>
  <c r="S26" i="5" s="1"/>
  <c r="Q25" i="5"/>
  <c r="S25" i="5" s="1"/>
  <c r="Q21" i="5"/>
  <c r="S21" i="5" s="1"/>
  <c r="Q20" i="5"/>
  <c r="S20" i="5" s="1"/>
  <c r="Q19" i="5"/>
  <c r="S19" i="5" s="1"/>
  <c r="Q16" i="5"/>
  <c r="S16" i="5" s="1"/>
  <c r="Q12" i="5"/>
  <c r="S12" i="5" s="1"/>
  <c r="Q9" i="5"/>
  <c r="S9" i="5" s="1"/>
  <c r="Q88" i="5"/>
  <c r="S88" i="5" s="1"/>
  <c r="Q84" i="5"/>
  <c r="S84" i="5" s="1"/>
  <c r="Q75" i="5"/>
  <c r="S75" i="5" s="1"/>
  <c r="Q71" i="5"/>
  <c r="S71" i="5" s="1"/>
  <c r="Q67" i="5"/>
  <c r="S67" i="5" s="1"/>
  <c r="Q57" i="5"/>
  <c r="S57" i="5" s="1"/>
  <c r="Q41" i="5"/>
  <c r="S41" i="5" s="1"/>
  <c r="Q24" i="5"/>
  <c r="S24" i="5" s="1"/>
  <c r="Q11" i="5"/>
  <c r="S11" i="5" s="1"/>
  <c r="Q81" i="5"/>
  <c r="S81" i="5" s="1"/>
  <c r="Q76" i="5"/>
  <c r="S76" i="5" s="1"/>
  <c r="Q73" i="5"/>
  <c r="S73" i="5" s="1"/>
  <c r="Q70" i="5"/>
  <c r="S70" i="5" s="1"/>
  <c r="Q55" i="5"/>
  <c r="S55" i="5" s="1"/>
  <c r="Q50" i="5"/>
  <c r="S50" i="5" s="1"/>
  <c r="Q45" i="5"/>
  <c r="S45" i="5" s="1"/>
  <c r="Q39" i="5"/>
  <c r="S39" i="5" s="1"/>
  <c r="Q34" i="5"/>
  <c r="S34" i="5" s="1"/>
  <c r="Q28" i="5"/>
  <c r="S28" i="5" s="1"/>
  <c r="Q22" i="5"/>
  <c r="S22" i="5" s="1"/>
  <c r="Q17" i="5"/>
  <c r="S17" i="5" s="1"/>
  <c r="Q83" i="5" l="1"/>
  <c r="S83" i="5" s="1"/>
  <c r="Q87" i="5"/>
  <c r="S87" i="5" s="1"/>
  <c r="Q85" i="5"/>
  <c r="S85" i="5" s="1"/>
  <c r="Q72" i="5"/>
  <c r="S72" i="5" s="1"/>
  <c r="Q8" i="5"/>
  <c r="S8" i="5" s="1"/>
  <c r="Q18" i="5"/>
  <c r="S18" i="5" s="1"/>
  <c r="Q35" i="5"/>
  <c r="S35" i="5" s="1"/>
  <c r="Q51" i="5"/>
  <c r="S51" i="5" s="1"/>
  <c r="Q10" i="5"/>
  <c r="S10" i="5" s="1"/>
  <c r="Q15" i="5"/>
  <c r="S15" i="5" s="1"/>
  <c r="Q23" i="5"/>
  <c r="S23" i="5" s="1"/>
  <c r="Q27" i="5"/>
  <c r="S27" i="5" s="1"/>
  <c r="Q31" i="5"/>
  <c r="S31" i="5" s="1"/>
  <c r="Q40" i="5"/>
  <c r="S40" i="5" s="1"/>
  <c r="Q44" i="5"/>
  <c r="S44" i="5" s="1"/>
  <c r="Q48" i="5"/>
  <c r="S48" i="5" s="1"/>
  <c r="Q56" i="5"/>
  <c r="S56" i="5" s="1"/>
  <c r="Q68" i="5"/>
  <c r="S68" i="5" s="1"/>
  <c r="Q7" i="5"/>
  <c r="S7" i="5" s="1"/>
  <c r="Q69" i="5"/>
  <c r="S69" i="5" s="1"/>
  <c r="Q65" i="5" l="1"/>
  <c r="S65" i="5" s="1"/>
  <c r="Q64" i="5" l="1"/>
  <c r="S64" i="5" s="1"/>
  <c r="Q63" i="5" l="1"/>
  <c r="S63" i="5" s="1"/>
  <c r="Q89" i="5" l="1"/>
  <c r="Q13" i="5"/>
  <c r="S13" i="5" s="1"/>
  <c r="J61" i="10" l="1"/>
  <c r="J90" i="10" s="1"/>
  <c r="Q32" i="10"/>
  <c r="S32" i="10" s="1"/>
  <c r="Q61" i="10" l="1"/>
  <c r="Q90" i="10" s="1"/>
  <c r="S61" i="10" l="1"/>
  <c r="S89" i="10" s="1"/>
  <c r="S90" i="10" s="1"/>
  <c r="Q32" i="5"/>
  <c r="S32" i="5" s="1"/>
  <c r="Q61" i="5" l="1"/>
  <c r="Q90" i="5" l="1"/>
  <c r="S61" i="5"/>
  <c r="S89" i="5" s="1"/>
  <c r="S90" i="5" s="1"/>
</calcChain>
</file>

<file path=xl/sharedStrings.xml><?xml version="1.0" encoding="utf-8"?>
<sst xmlns="http://schemas.openxmlformats.org/spreadsheetml/2006/main" count="3577" uniqueCount="300">
  <si>
    <t>MOVIMIENTO DE PROPIEDAD PLANTA Y EQUIPO</t>
  </si>
  <si>
    <t>Cuenta IFRS</t>
  </si>
  <si>
    <t>Código Cuenta 10 digitos</t>
  </si>
  <si>
    <t>Nombre</t>
  </si>
  <si>
    <t>Adquisiciones Hcas</t>
  </si>
  <si>
    <t>Trasldo a otras cuentas de P&amp;G</t>
  </si>
  <si>
    <t>Traslados</t>
  </si>
  <si>
    <t>Traslado a intangibles o Diferidos</t>
  </si>
  <si>
    <t>Retiro de activos</t>
  </si>
  <si>
    <t>Venta de activos</t>
  </si>
  <si>
    <t>TERRENOS</t>
  </si>
  <si>
    <t xml:space="preserve">150405050 TERRENOS DISPONIBLES PARA LA VENTA                </t>
  </si>
  <si>
    <t>TERRENOS DISPONIBLES PARA LA VENTA</t>
  </si>
  <si>
    <t>TERRENOS DE INVERSION</t>
  </si>
  <si>
    <t xml:space="preserve">150405999 TERRENOS PUENTE                                   </t>
  </si>
  <si>
    <t>TERRENOS PUENTE</t>
  </si>
  <si>
    <t xml:space="preserve">150499000 API TERRENOS                                      </t>
  </si>
  <si>
    <t>API TERRENOS</t>
  </si>
  <si>
    <t xml:space="preserve">15080500I CONSTRUCCIONES EN CURSO                           </t>
  </si>
  <si>
    <t>15080500I</t>
  </si>
  <si>
    <t xml:space="preserve">CONSTRUCCIONES EN CURSO                           </t>
  </si>
  <si>
    <t xml:space="preserve">150805000 CONSTRUCCIONES EN CURSO                           </t>
  </si>
  <si>
    <t>CONSTRUCCIONES EN CURSO</t>
  </si>
  <si>
    <t>CONSTRUCCIONES EN CURSO PUENTE</t>
  </si>
  <si>
    <t xml:space="preserve">150899000 API OBRAS EN CONSTRUCCION                         </t>
  </si>
  <si>
    <t>API OBRAS EN CONSTRUCCION</t>
  </si>
  <si>
    <t xml:space="preserve">151205000 MAQUINARIA Y EQUIPO EN MONTAJE                    </t>
  </si>
  <si>
    <t>MAQUINARIA Y EQUIPO EN MONTAJE</t>
  </si>
  <si>
    <t xml:space="preserve">151205999 MAQUINARIA Y EQUIPO EN MONTAJE PUENTE             </t>
  </si>
  <si>
    <t>MAQUINARIA Y EQUIPO EN MONTAJE PUENTE</t>
  </si>
  <si>
    <t xml:space="preserve">151210000 EQUIPO DE OFICINA EN MONTAJE                      </t>
  </si>
  <si>
    <t>EQUIPO DE OFICINA EN MONTAJE</t>
  </si>
  <si>
    <t xml:space="preserve">151210999 EQUIPO DE OFICINA EN MONTAJE PUENTE               </t>
  </si>
  <si>
    <t>EQUIPO DE OFICINA EN MONTAJE PUENTE</t>
  </si>
  <si>
    <t xml:space="preserve">151215000 EQUIPO DE COMPUTACION Y COMUNICACIÓN EN MONTAJE   </t>
  </si>
  <si>
    <t>EQUIPO DE COMPUTACION Y COMUNICACIÓN EN MONTAJE</t>
  </si>
  <si>
    <t>151215999 EQUIPO DE COMPUTACION Y COMUNIC. EN MONTAJE PUENTE</t>
  </si>
  <si>
    <t>EQUIPO DE COMPUTACION Y COMUNIC. EN MONTAJE PUENTE</t>
  </si>
  <si>
    <t xml:space="preserve">151299000 API MUEBLES Y EQUIPO Y MAQUINARIA EN MONTAJE      </t>
  </si>
  <si>
    <t>API MUEBLES Y EQUIPO Y MAQUINARIA EN MONTAJE</t>
  </si>
  <si>
    <t xml:space="preserve">151610000 OFICINAS                                          </t>
  </si>
  <si>
    <t>OFICINAS</t>
  </si>
  <si>
    <t xml:space="preserve">151615000 ALMACENES                                         </t>
  </si>
  <si>
    <t>ALMACENES</t>
  </si>
  <si>
    <t xml:space="preserve">151615002 ALMACENES EN ARRENDAMIENTO FINANCIERO LEASING     </t>
  </si>
  <si>
    <t>ALMACENES EN ARRENDAMIENTO FINANCIERO LEASING</t>
  </si>
  <si>
    <t xml:space="preserve">151615999 EDIFICIOS PUENTE                                  </t>
  </si>
  <si>
    <t>EDIFICIOS PUENTE</t>
  </si>
  <si>
    <t xml:space="preserve">151620000 FABRICAS Y PLANTAS INDUSTRIALES                   </t>
  </si>
  <si>
    <t>FABRICAS Y PLANTAS INDUSTRIALES</t>
  </si>
  <si>
    <t xml:space="preserve">151680000 BODEGAS                                           </t>
  </si>
  <si>
    <t>BODEGAS</t>
  </si>
  <si>
    <t xml:space="preserve">151695000 LOCALES NO OPERATIVOS                             </t>
  </si>
  <si>
    <t>LOCALES NO OPERATIVOS</t>
  </si>
  <si>
    <t xml:space="preserve">151695050 EDIFICIOS DISPONIBLES PARA LA VENTA               </t>
  </si>
  <si>
    <t>EDIFICIOS DISPONIBLES PARA LA VENTA</t>
  </si>
  <si>
    <t>EDIFICIOS DE INVERSION</t>
  </si>
  <si>
    <t xml:space="preserve">151699000 API EDIFICIOS                                     </t>
  </si>
  <si>
    <t>API EDIFICIOS</t>
  </si>
  <si>
    <t xml:space="preserve">152002000 MAQUINARIA Y EQUIPO                               </t>
  </si>
  <si>
    <t>MAQUINARIA Y EQUIPO</t>
  </si>
  <si>
    <t xml:space="preserve">152002991 CUENTA PUENTE COMPRAS DE ACTIVOS FIJOS            </t>
  </si>
  <si>
    <t>CUENTA PUENTE COMPRAS DE ACTIVOS FIJOS</t>
  </si>
  <si>
    <t xml:space="preserve">152099000 API MAQUINARIA Y EQUIPO                           </t>
  </si>
  <si>
    <t>API MAQUINARIA Y EQUIPO</t>
  </si>
  <si>
    <t>MUEBLES Y ENSERES</t>
  </si>
  <si>
    <t xml:space="preserve">152405999 MUEBLES Y ENSERES PUENTE                          </t>
  </si>
  <si>
    <t>MUEBLES Y ENSERES PUENTE</t>
  </si>
  <si>
    <t xml:space="preserve">152410000 EQUIPOS                                           </t>
  </si>
  <si>
    <t>EQUIPOS</t>
  </si>
  <si>
    <t xml:space="preserve">152495000 OTROS EQUIPOS DE OFICINA                          </t>
  </si>
  <si>
    <t>OTROS EQUIPOS DE OFICINA</t>
  </si>
  <si>
    <t xml:space="preserve">152495001 ELEMENTOS DE ALMACENES                            </t>
  </si>
  <si>
    <t>ELEMENTOS DE ALMACENES</t>
  </si>
  <si>
    <t xml:space="preserve">152499000 API EQUIPO DE OFICINA                             </t>
  </si>
  <si>
    <t>API EQUIPO DE OFICINA</t>
  </si>
  <si>
    <t xml:space="preserve">152805000 EQUIPO DE COMPUTO                                 </t>
  </si>
  <si>
    <t>EQUIPO DE COMPUTO</t>
  </si>
  <si>
    <t xml:space="preserve">152805999 EQUIPO DE COMPUTO PUENTE                          </t>
  </si>
  <si>
    <t>EQUIPO DE COMPUTO PUENTE</t>
  </si>
  <si>
    <t xml:space="preserve">152810000 EQUIPOS DE TELECOMUNICACIONES                     </t>
  </si>
  <si>
    <t>EQUIPOS DE TELECOMUNICACIONES</t>
  </si>
  <si>
    <t xml:space="preserve">152815000 EQUIPOS DE RADIO                                  </t>
  </si>
  <si>
    <t>EQUIPOS DE RADIO</t>
  </si>
  <si>
    <t xml:space="preserve">152899000 API EQUIPO DE COMPUTO                             </t>
  </si>
  <si>
    <t>API EQUIPO DE COMPUTO</t>
  </si>
  <si>
    <t xml:space="preserve">154005000 VEHICULOS                                         </t>
  </si>
  <si>
    <t>VEHICULOS</t>
  </si>
  <si>
    <t xml:space="preserve">154020000 MONTACARGAS                                       </t>
  </si>
  <si>
    <t>MONTACARGAS</t>
  </si>
  <si>
    <t xml:space="preserve">154030000 MOTOCICLETAS                                      </t>
  </si>
  <si>
    <t>MOTOCICLETAS</t>
  </si>
  <si>
    <t xml:space="preserve">154040000 ESTIBAS Y CARRETAS                                </t>
  </si>
  <si>
    <t>ESTIBAS Y CARRETAS</t>
  </si>
  <si>
    <t xml:space="preserve">154095000 OTROS EQUIPOS TRANSPORTE                          </t>
  </si>
  <si>
    <t>OTROS EQUIPOS TRANSPORTE</t>
  </si>
  <si>
    <t xml:space="preserve">154099000 API VEHICULOS                                     </t>
  </si>
  <si>
    <t>API VEHICULOS</t>
  </si>
  <si>
    <t xml:space="preserve">156001000 ARMAMENTO DE VIGILANCIA                           </t>
  </si>
  <si>
    <t>ARMAMENTO DE VIGILANCIA</t>
  </si>
  <si>
    <t xml:space="preserve">156099000 API ARMAMENTO Y VIGILANCIA                        </t>
  </si>
  <si>
    <t>API ARMAMENTO Y VIGILANCIA</t>
  </si>
  <si>
    <t xml:space="preserve">158805000 EQUIPO EN VIA F.O.B                               </t>
  </si>
  <si>
    <t>EQUIPO EN VIA F.O.B</t>
  </si>
  <si>
    <t xml:space="preserve">180505000 OBRAS DE ARTE                                     </t>
  </si>
  <si>
    <t>OBRAS DE ARTE</t>
  </si>
  <si>
    <t xml:space="preserve">180599000 API OTROS ACTIVOS                                 </t>
  </si>
  <si>
    <t>API OTROS ACTIVOS</t>
  </si>
  <si>
    <t>SUBTOTAL PROPIEDAD, PLANTA Y EQUIPO</t>
  </si>
  <si>
    <t xml:space="preserve">159205000 DEPRECIACION ACUMULADA EDIFICIOS                  </t>
  </si>
  <si>
    <t>DEPRECIACION ACUMULADA EDIFICIOS</t>
  </si>
  <si>
    <t>159205002 DEPRECIACION ACUMULADA EDIFICIOS LEASING FINANCIER</t>
  </si>
  <si>
    <t>DEPRECIACION ACUMULADA EDIFICIOS LEASING FINANCIER</t>
  </si>
  <si>
    <t>DEPRECIACION ACUMULADA EDIFICIOS DE INVERSION</t>
  </si>
  <si>
    <t xml:space="preserve">159210000 DEPRECIACION ACUMULADA MAQUINARIA                 </t>
  </si>
  <si>
    <t>DEPRECIACION ACUMULADA MAQUINARIA</t>
  </si>
  <si>
    <t>DEPRECIACION ACUMULADA EQUIPO DE OFICINA</t>
  </si>
  <si>
    <t xml:space="preserve">159220000 DEPRECIACION ACUMULADA EQUIPO DE COMPUTO          </t>
  </si>
  <si>
    <t>DEPRECIACION ACUMULADA EQUIPO DE COMPUTO</t>
  </si>
  <si>
    <t xml:space="preserve">159235000 DEPRECIACION ACUM.FLOTA Y EQUIPO DE TRANSPORTE    </t>
  </si>
  <si>
    <t>DEPRECIACION ACUM.FLOTA Y EQUIPO DE TRANSPORTE</t>
  </si>
  <si>
    <t xml:space="preserve">159260000 DEPRECIACION ACUMULADA ARMAMENTO Y VIGILANCIA     </t>
  </si>
  <si>
    <t>DEPRECIACION ACUMULADA ARMAMENTO Y VIGILANCIA</t>
  </si>
  <si>
    <t xml:space="preserve">159299000 API DEPRECIACION ACUMULADA ACTIVOS FIJOS          </t>
  </si>
  <si>
    <t>API DEPRECIACION ACUMULADA ACTIVOS FIJOS</t>
  </si>
  <si>
    <t xml:space="preserve">159299016 API DEPRECIACION ACUMULADA EDIFICIOS              </t>
  </si>
  <si>
    <t>API DEPRECIACION ACUMULADA EDIFICIOS</t>
  </si>
  <si>
    <t xml:space="preserve">159299020 API DEPRECIACION ACUMULADA MAQUINARIA             </t>
  </si>
  <si>
    <t>API DEPRECIACION ACUMULADA MAQUINARIA</t>
  </si>
  <si>
    <t xml:space="preserve">159299024 API DEPRECIACION ACUMULADA EQUIPO DE OFICINA      </t>
  </si>
  <si>
    <t>API DEPRECIACION ACUMULADA EQUIPO DE OFICINA</t>
  </si>
  <si>
    <t xml:space="preserve">159299028 API DEPRECIACION ACUMULADA EQUIPO DE COMPUTO      </t>
  </si>
  <si>
    <t>API DEPRECIACION ACUMULADA EQUIPO DE COMPUTO</t>
  </si>
  <si>
    <t xml:space="preserve">159299040 API DEPRECIACION ACUMULADA EQUIPO DE TRANSPORTE   </t>
  </si>
  <si>
    <t>API DEPRECIACION ACUMULADA EQUIPO DE TRANSPORTE</t>
  </si>
  <si>
    <t xml:space="preserve">159299060 API DEPRECIACION ACUMULADA ARMAMENTO              </t>
  </si>
  <si>
    <t>API DEPRECIACION ACUMULADA ARMAMENTO</t>
  </si>
  <si>
    <t xml:space="preserve">159904000 PROVISION DE TERRENOS                             </t>
  </si>
  <si>
    <t>PROVISION DE TERRENOS</t>
  </si>
  <si>
    <t xml:space="preserve">159916000 PROVISION DE CONSTRUCCIONES Y EDIFICACIONES       </t>
  </si>
  <si>
    <t>PROVISION DE CONSTRUCCIONES Y EDIFICACIONES</t>
  </si>
  <si>
    <t xml:space="preserve">159920000 PROVISION MAQUINARIA Y OTROS EQUIPOS              </t>
  </si>
  <si>
    <t>PROVISION MAQUINARIA Y OTROS EQUIPOS</t>
  </si>
  <si>
    <t xml:space="preserve">159924000 PROVISION MUEBLES Y ENSERES                       </t>
  </si>
  <si>
    <t>PROVISION MUEBLES Y ENSERES</t>
  </si>
  <si>
    <t xml:space="preserve">159928000 PROVISION EQUIPO DE COMPUTO                       </t>
  </si>
  <si>
    <t>PROVISION EQUIPO DE COMPUTO</t>
  </si>
  <si>
    <t xml:space="preserve">159940000 PROVISION FLOTA Y EQUIPO DE TRANSPORTE            </t>
  </si>
  <si>
    <t>PROVISION FLOTA Y EQUIPO DE TRANSPORTE</t>
  </si>
  <si>
    <t xml:space="preserve">15990400I PROVISION DE TERRENOS                             </t>
  </si>
  <si>
    <t>15990400I</t>
  </si>
  <si>
    <t xml:space="preserve">15991600I PROVISION DE CONSTRUCCIONES Y EDIFICACIONES       </t>
  </si>
  <si>
    <t>15991600I</t>
  </si>
  <si>
    <t xml:space="preserve">15992000I PROVISION MAQUINARIA Y OTROS EQUIPOS              </t>
  </si>
  <si>
    <t>15992000I</t>
  </si>
  <si>
    <t xml:space="preserve">15992400I PROVISION MUEBLES Y ENSERES                       </t>
  </si>
  <si>
    <t>15992400I</t>
  </si>
  <si>
    <t xml:space="preserve">15992800I PROVISION EQUIPO DE COMPUTO                       </t>
  </si>
  <si>
    <t>15992800I</t>
  </si>
  <si>
    <t>SUBTOTAL DEPRECIACIONES Y PROVISIONES</t>
  </si>
  <si>
    <t>NETO PROPIEDAD, PLANTA Y EQUIPO</t>
  </si>
  <si>
    <t>470515000 API INFLACION TERRENOS</t>
  </si>
  <si>
    <t>470515001 API CONSTRUCCIONES Y EDIFICACION.</t>
  </si>
  <si>
    <t>470515002 API MAQUINARIA Y EQUIPO</t>
  </si>
  <si>
    <t>470515003 API EQUIPO DE OFICINA</t>
  </si>
  <si>
    <t>470515004 API EQUIPO DE COMPUTACION Y COMUNICACIÓN</t>
  </si>
  <si>
    <t>470515005 API FLOTA Y EQUIPO DE TRANSPORTE</t>
  </si>
  <si>
    <t>470515006 API ARMAMENTO DE VIGILANCIA</t>
  </si>
  <si>
    <t>470545000 API DEPRECIACION ACUM. CONSTRUC.Y EDIFICACIONES</t>
  </si>
  <si>
    <t>470545001 API DEPRECIACION ACUMULADA MAQUINARIA</t>
  </si>
  <si>
    <t>470545002 API DEPRECIACION ACUMULADA EQUIPO DE OFICINA</t>
  </si>
  <si>
    <t>470545003 API DEPRECI.ACUM.EQUIPO COMPUTACION Y COMUNICACIÓN</t>
  </si>
  <si>
    <t>470545004 API DEPRECIACION ACUMULADA FLOTA Y EQUIPO TRANSPOR</t>
  </si>
  <si>
    <t>470545005 API DEPRECIACION ACUMULADA ARMAMENTO Y VIGILANCIA</t>
  </si>
  <si>
    <t xml:space="preserve">424504001 COSTO VENTA HISTORICO DE TERRENOS                 </t>
  </si>
  <si>
    <t xml:space="preserve">424504002 API AL COSTO VENTA TERRENOS                       </t>
  </si>
  <si>
    <t xml:space="preserve">424516001 CTO VTA HI.CONS Y ED                              </t>
  </si>
  <si>
    <t xml:space="preserve">424516002 API AL COSTO VENTA PROP. PLANTA Y EQUI            </t>
  </si>
  <si>
    <t xml:space="preserve">424520001 COSTO VENTA HISTORICO DE MAQUINARIA Y EQUIPO      </t>
  </si>
  <si>
    <t xml:space="preserve">424520002 API AL COSTO VENTA MAQUINARIA Y EQUIPO            </t>
  </si>
  <si>
    <t xml:space="preserve">424524001 COSTO VENTA HISTORICO DE EQUIPO DE OFICINA        </t>
  </si>
  <si>
    <t xml:space="preserve">424524002 API AL COSTO VENTA EQUIPO DE OFICINA              </t>
  </si>
  <si>
    <t xml:space="preserve">424528001 COSTO VTA HISTORICO DE EQUIPOCOMPUTO Y COMUNICAC  </t>
  </si>
  <si>
    <t xml:space="preserve">424528002 API AL COSTO VENTA DE EQUIPO COMPUTO Y COMUNICAC  </t>
  </si>
  <si>
    <t xml:space="preserve">424540001 COSTO VTA HISTORICO FLOTA Y EQUIPO DE TRANSPORTE  </t>
  </si>
  <si>
    <t xml:space="preserve">424540002 API AL COSTO VENTA FLOTA Y EQUIPO DE TRANSPORTE   </t>
  </si>
  <si>
    <t xml:space="preserve">531015001 COSTO  VENTA PROPIEDAD PLANTA Y EQUIPO            </t>
  </si>
  <si>
    <t xml:space="preserve">531015002 API AL COSTO DE PROPIEDADES, PLANTA Y EQUIPOS     </t>
  </si>
  <si>
    <t xml:space="preserve">531030000 RETIRO DE ACTIVOS FIJOS HISTORICO                 </t>
  </si>
  <si>
    <t xml:space="preserve">531030001 API RETIRO DE ACTIVOS FIJOS                       </t>
  </si>
  <si>
    <t>42452000P PRECIO VENTA MAQUINARIA Y EQUIPO</t>
  </si>
  <si>
    <t>42452001P COSTO VENTA HISTORICO DE MAQUINARIA Y EQUIPO</t>
  </si>
  <si>
    <t xml:space="preserve">TOTAL INGRESOS                                              </t>
  </si>
  <si>
    <t xml:space="preserve">736005000 DEPRECIACION HISTORICA EDIFICIOS                  </t>
  </si>
  <si>
    <t xml:space="preserve">736005001 AXI GTO  DEP.  EDIFICIOS                          </t>
  </si>
  <si>
    <t xml:space="preserve">736010000 DEPRECIACION HISTORICA MAQUINARIA Y EQUIPO        </t>
  </si>
  <si>
    <t xml:space="preserve">736010001 AXI GTO  DEP.  MAQUINARIA Y EQUIPO                </t>
  </si>
  <si>
    <t xml:space="preserve">736015000 GASTO DEPRECIACION MEQUIPO DE OFICINA             </t>
  </si>
  <si>
    <t xml:space="preserve">736015001 AXIGTO  DEPREC . EQUIPO DE OFICINA                </t>
  </si>
  <si>
    <t>736020000 GASTO DEPRECIACION EQUI COMPUTACION Y COMUNICACIÓN</t>
  </si>
  <si>
    <t>736020001 AXI GTO DEPRECIAC.EQUPO COMPUTACION Y COMUNICACIÓN</t>
  </si>
  <si>
    <t xml:space="preserve">736035000 DEPRECIACION HISTORICA EQUIPO DE TRANSPORTE       </t>
  </si>
  <si>
    <t xml:space="preserve">736035001 AXI GTO DEPRECIAC. EQIUIPO DE TRANSPORTE          </t>
  </si>
  <si>
    <t xml:space="preserve">736035002 API GTO DEPRECIACION ARMAMENTO DE VIGIILANCIA     </t>
  </si>
  <si>
    <t xml:space="preserve">TOTAL COSTO DE VENTAS                                       </t>
  </si>
  <si>
    <t xml:space="preserve">516005000 GASTO DEPRECIACION EDIFICIOS                      </t>
  </si>
  <si>
    <t>516005001 API GTOS DEPRECIACION CONSTRUCCIONES Y EDIFICACION</t>
  </si>
  <si>
    <t xml:space="preserve">516010000 GASTO DEPRECIACION MAQUINARIA Y EQUIPO            </t>
  </si>
  <si>
    <t xml:space="preserve">516010001 API GTO DEPRECIACION MAQUINARIA Y EQUIPO          </t>
  </si>
  <si>
    <t xml:space="preserve">516015000 GASTO DEPRECIACION EQUIPO DE OFICINA              </t>
  </si>
  <si>
    <t xml:space="preserve">516015001 API GTO DEPRECIACION EQUIPO DE OFICINA            </t>
  </si>
  <si>
    <t>516020000 GASTO DEPRECIACION EQUI COMPUTACION Y COMUNICACIÓN</t>
  </si>
  <si>
    <t>516020001 API GTO DEPRECIAC.EQUPO COMPUTACION Y COMUNICACIÓN</t>
  </si>
  <si>
    <t xml:space="preserve">516035000 GASTO DEPRECIACION EQUIPO DE TRANSPORTE           </t>
  </si>
  <si>
    <t xml:space="preserve">516035001 API GTO DEPRECIACION EQUIPO DE TRANSPORTE         </t>
  </si>
  <si>
    <t xml:space="preserve">516035002 GASTO DEPRECIACION VEHICULOS                      </t>
  </si>
  <si>
    <t xml:space="preserve">516035003 API GTO DEPRECIACION VEHICULOS                    </t>
  </si>
  <si>
    <t xml:space="preserve">516060000 GASTO DEPRECIACION ARMAMENTO DE VIGILANCIA        </t>
  </si>
  <si>
    <t xml:space="preserve">516060001 API GTO DEPRECIACION ARMAMENTO DE VIGIILANCIA     </t>
  </si>
  <si>
    <t>526005001 API GTOS DEPRECIACION CONSTRUCCIONES Y EDIFICACION</t>
  </si>
  <si>
    <t xml:space="preserve">526010001 API GTO  DEP.  MAQUINARIA Y EQUIPO                </t>
  </si>
  <si>
    <t xml:space="preserve">526015001 API GTO  DEPREC . EQUIPO DE OFICINA               </t>
  </si>
  <si>
    <t xml:space="preserve">526020001 API GTO DEPRECIAC.EQUIPO COMPUTACION Y COMUNIC    </t>
  </si>
  <si>
    <t xml:space="preserve">526035000 GASTO DEPRECIACION EQUIPO DE TRANSPORTE           </t>
  </si>
  <si>
    <t xml:space="preserve">526035001 API GTO DEPRECIACION EQUIPO DE TRANSPORTE         </t>
  </si>
  <si>
    <t xml:space="preserve">526060000 GASTO DEPRECIACION ARMAMENTO DE VIGILANCIA        </t>
  </si>
  <si>
    <t xml:space="preserve">526060001 API GTO DEPRECIACION ARMAMENTO DE VIGIILANCIA     </t>
  </si>
  <si>
    <t xml:space="preserve">TOTAL GASTOS                                                </t>
  </si>
  <si>
    <t>ACUMULADO</t>
  </si>
  <si>
    <t xml:space="preserve">Total  </t>
  </si>
  <si>
    <t>Traslados al Costo Industria</t>
  </si>
  <si>
    <t>Traslado a cuentas del Costo Plantas de granos</t>
  </si>
  <si>
    <t>Participacion Patrimonios Autonomos</t>
  </si>
  <si>
    <t>traslados a Intangibless</t>
  </si>
  <si>
    <t xml:space="preserve">150405055 Terrenos de inversion                           </t>
  </si>
  <si>
    <t xml:space="preserve">150805999 CONSTRUCCIONES EN CURSO PUENTE                  </t>
  </si>
  <si>
    <t xml:space="preserve">151695055 EDIFICIOS DE INVERSION                          </t>
  </si>
  <si>
    <t xml:space="preserve">152405000 MUEBLES Y ENSERES                               </t>
  </si>
  <si>
    <t xml:space="preserve">159205003 DEPRECIACION ACUMULADA EDIFICIOS DE INVERSION   </t>
  </si>
  <si>
    <t xml:space="preserve">159210000 DEPRECIACION ACUMULADA MAQUINARIA               </t>
  </si>
  <si>
    <t xml:space="preserve">159215000 DEPRECIACION ACUMULADA EQUIPO DE OFICINA        </t>
  </si>
  <si>
    <t xml:space="preserve">526005000 GASTO DEPRECIACION EDIFICIOS                    </t>
  </si>
  <si>
    <t xml:space="preserve">526010000 gasto depreciacion maquinaria y equipo          </t>
  </si>
  <si>
    <t xml:space="preserve">526015000 gasto depreciacion equipo de oficina            </t>
  </si>
  <si>
    <t>526020000 gasto depreciacion equipo computo y comunicaci¢n</t>
  </si>
  <si>
    <t>150405000 Terrenos</t>
  </si>
  <si>
    <t>Traslados de activos entre vinculados</t>
  </si>
  <si>
    <t>traslados a Intangibless / Patrimonio</t>
  </si>
  <si>
    <t>Traslado a intangibles o Diferidos o Patrimonio</t>
  </si>
  <si>
    <t>Total  Enero</t>
  </si>
  <si>
    <t>MOVIMIENTO DE PROPIEDAD PLANTA Y EQUIPO PA04 VIVA VILLAVICENCIO</t>
  </si>
  <si>
    <t>Total  Febrero</t>
  </si>
  <si>
    <t>Total  Marzo</t>
  </si>
  <si>
    <t>Total  Abril</t>
  </si>
  <si>
    <t>Total  Mayo</t>
  </si>
  <si>
    <t>ANTICIPOS CONSTRUCCIONES EN CURSO</t>
  </si>
  <si>
    <t>526515008 AMORTIZACION HISTORICA SOFTWARE</t>
  </si>
  <si>
    <t>SOFTWARE ADQUIRIDO</t>
  </si>
  <si>
    <t>SOFTWARE PUENTE EN MONTAJE</t>
  </si>
  <si>
    <t>API COSTO SOFTWARE</t>
  </si>
  <si>
    <t>SOFTWARE PUENTE</t>
  </si>
  <si>
    <t>SOFTWARE EN MONTAJE</t>
  </si>
  <si>
    <t>ELEM.DOTAC PROY.NUEVOS POR AMORTIZAR</t>
  </si>
  <si>
    <t>API COSTO CARGOS DIFERIDOS</t>
  </si>
  <si>
    <t>SUBTOTAL COSTO INTANGIBLES LARGO PLAZO</t>
  </si>
  <si>
    <t>AMORTIZACION ACUMULADA SOFTWARE</t>
  </si>
  <si>
    <t>API AMORTIZACION ACUMULADA SOFTWARE</t>
  </si>
  <si>
    <t>AMORTIZACION ACUMULADA ELEM. DOTACION PROY. NUEVOS</t>
  </si>
  <si>
    <t>API AMORTIZACION ACUMULADA CARGOS DIFERIDOS</t>
  </si>
  <si>
    <t>AMORTIZACION ACUMULADA DE CARGOS DIFERIDOS</t>
  </si>
  <si>
    <t>CARGOS DIFERIDOS NETOS</t>
  </si>
  <si>
    <t>Total  JUNIO</t>
  </si>
  <si>
    <t>Total  Agosto</t>
  </si>
  <si>
    <t>Total  Julio</t>
  </si>
  <si>
    <t>Total Septiembre</t>
  </si>
  <si>
    <t>Total  Diciembre</t>
  </si>
  <si>
    <t>Saldo a Enero 2016</t>
  </si>
  <si>
    <t>424516300 PRECIO VTA CONS Y ED</t>
  </si>
  <si>
    <t>424516301 CTO VTA HI.CONS Y ED IC</t>
  </si>
  <si>
    <t>424516000 PRECIO VENTA PROPIEDAD, PLANTA Y EQUIPO</t>
  </si>
  <si>
    <t>424504000 PRECIO VENTA TERRENOS</t>
  </si>
  <si>
    <t>Saldo a Febrero 2016</t>
  </si>
  <si>
    <t>Saldo a Marzo 2016</t>
  </si>
  <si>
    <t>Saldo a Mayo 2016</t>
  </si>
  <si>
    <t>Saldo a Abril 2016</t>
  </si>
  <si>
    <t>Saldo a Junio 2016</t>
  </si>
  <si>
    <t>Saldo a Agosto 2016</t>
  </si>
  <si>
    <t>Saldo a Septiembre 2016</t>
  </si>
  <si>
    <t>Total  Octubre</t>
  </si>
  <si>
    <t>Saldo a Octubre 2016</t>
  </si>
  <si>
    <t>Total  Noviembre</t>
  </si>
  <si>
    <t>Saldo a Noviembre 2016</t>
  </si>
  <si>
    <t>Saldo a Diciembre 2016</t>
  </si>
  <si>
    <t>526005003 GASTO DEPRECIACION EDIFICIOS DE INVERSIÓN</t>
  </si>
  <si>
    <t>EDIFICIOS DE INVERSION URUGUAY</t>
  </si>
  <si>
    <t xml:space="preserve">526005003 GASTO DEPRECIACION EDIFICIOS DE INVERSION                    </t>
  </si>
  <si>
    <t xml:space="preserve">526005003 GASTO DEPRECIACION EDIFICIOS  DE INVERSION                 </t>
  </si>
  <si>
    <t xml:space="preserve">526005003 GASTO DEPRECIACION EDIFICIOS  DE INVERSION           </t>
  </si>
  <si>
    <t>Saldo a Julio 2017</t>
  </si>
  <si>
    <t xml:space="preserve">516005003 GASTO DEPRECIACION EDIFICIOS  DE INVERSION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</si>
</sst>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0" tint="-0.34998626667073579"/>
      <name val="Century Gothic"/>
      <family val="2"/>
    </font>
    <font>
      <sz val="9"/>
      <color indexed="8"/>
      <name val="Century Gothic"/>
      <family val="2"/>
    </font>
    <font>
      <sz val="9"/>
      <name val="Century Gothic"/>
      <family val="2"/>
    </font>
    <font>
      <sz val="9"/>
      <color indexed="8"/>
      <name val="Arial"/>
      <family val="2"/>
    </font>
    <font>
      <b/>
      <sz val="9"/>
      <color indexed="8"/>
      <name val="Century Gothic"/>
      <family val="2"/>
    </font>
    <font>
      <b/>
      <sz val="9"/>
      <color theme="0" tint="-0.34998626667073579"/>
      <name val="Century Gothic"/>
      <family val="2"/>
    </font>
    <font>
      <b/>
      <sz val="9"/>
      <name val="Arial"/>
      <family val="2"/>
    </font>
    <font>
      <b/>
      <sz val="9"/>
      <name val="Century Gothic"/>
      <family val="2"/>
    </font>
    <font>
      <sz val="9"/>
      <color indexed="10"/>
      <name val="Century Gothic"/>
      <family val="2"/>
    </font>
    <font>
      <sz val="9"/>
      <color rgb="FF0070C0"/>
      <name val="Century Gothic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39"/>
      </bottom>
      <diagonal/>
    </border>
    <border>
      <left style="medium">
        <color rgb="FF0070C0"/>
      </left>
      <right/>
      <top style="double">
        <color theme="3" tint="0.39994506668294322"/>
      </top>
      <bottom/>
      <diagonal/>
    </border>
    <border>
      <left/>
      <right/>
      <top style="double">
        <color theme="3" tint="0.39994506668294322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 style="double">
        <color rgb="FF0070C0"/>
      </top>
      <bottom/>
      <diagonal/>
    </border>
    <border>
      <left/>
      <right/>
      <top style="double">
        <color rgb="FF0070C0"/>
      </top>
      <bottom/>
      <diagonal/>
    </border>
    <border>
      <left/>
      <right style="medium">
        <color rgb="FF0070C0"/>
      </right>
      <top style="double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0" fontId="5" fillId="0" borderId="0" xfId="0" applyNumberFormat="1" applyFont="1" applyFill="1" applyBorder="1" applyAlignment="1" applyProtection="1">
      <alignment horizontal="center" vertical="center"/>
    </xf>
    <xf numFmtId="164" fontId="3" fillId="0" borderId="0" xfId="1" applyNumberFormat="1" applyFont="1"/>
    <xf numFmtId="0" fontId="3" fillId="2" borderId="0" xfId="0" applyFont="1" applyFill="1"/>
    <xf numFmtId="0" fontId="4" fillId="2" borderId="0" xfId="0" applyFont="1" applyFill="1"/>
    <xf numFmtId="10" fontId="5" fillId="2" borderId="0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8" fillId="0" borderId="7" xfId="0" applyFont="1" applyBorder="1" applyAlignment="1">
      <alignment horizontal="center" vertical="justify"/>
    </xf>
    <xf numFmtId="0" fontId="6" fillId="0" borderId="7" xfId="0" applyFont="1" applyBorder="1" applyAlignment="1">
      <alignment horizontal="center" vertical="justify"/>
    </xf>
    <xf numFmtId="164" fontId="6" fillId="0" borderId="0" xfId="1" applyNumberFormat="1" applyFont="1"/>
    <xf numFmtId="0" fontId="6" fillId="0" borderId="0" xfId="0" applyFont="1"/>
    <xf numFmtId="3" fontId="3" fillId="0" borderId="0" xfId="0" applyNumberFormat="1" applyFont="1"/>
    <xf numFmtId="164" fontId="3" fillId="0" borderId="0" xfId="0" applyNumberFormat="1" applyFont="1"/>
    <xf numFmtId="3" fontId="3" fillId="4" borderId="0" xfId="0" applyNumberFormat="1" applyFont="1" applyFill="1"/>
    <xf numFmtId="3" fontId="3" fillId="4" borderId="0" xfId="0" applyNumberFormat="1" applyFont="1" applyFill="1" applyBorder="1"/>
    <xf numFmtId="3" fontId="4" fillId="4" borderId="0" xfId="0" applyNumberFormat="1" applyFont="1" applyFill="1" applyBorder="1"/>
    <xf numFmtId="0" fontId="2" fillId="0" borderId="0" xfId="0" applyFont="1" applyFill="1"/>
    <xf numFmtId="3" fontId="3" fillId="0" borderId="8" xfId="0" applyNumberFormat="1" applyFont="1" applyFill="1" applyBorder="1"/>
    <xf numFmtId="3" fontId="4" fillId="0" borderId="8" xfId="0" applyNumberFormat="1" applyFont="1" applyFill="1" applyBorder="1"/>
    <xf numFmtId="0" fontId="3" fillId="0" borderId="0" xfId="0" applyFont="1" applyFill="1"/>
    <xf numFmtId="0" fontId="7" fillId="0" borderId="0" xfId="0" applyFont="1" applyAlignment="1">
      <alignment horizontal="left" vertical="center"/>
    </xf>
    <xf numFmtId="3" fontId="6" fillId="0" borderId="0" xfId="0" applyNumberFormat="1" applyFont="1"/>
    <xf numFmtId="3" fontId="3" fillId="0" borderId="0" xfId="0" applyNumberFormat="1" applyFont="1" applyBorder="1"/>
    <xf numFmtId="3" fontId="4" fillId="0" borderId="0" xfId="0" applyNumberFormat="1" applyFont="1" applyBorder="1"/>
    <xf numFmtId="0" fontId="9" fillId="0" borderId="0" xfId="0" applyFont="1"/>
    <xf numFmtId="3" fontId="9" fillId="0" borderId="0" xfId="0" applyNumberFormat="1" applyFont="1"/>
    <xf numFmtId="3" fontId="10" fillId="0" borderId="0" xfId="0" applyNumberFormat="1" applyFont="1"/>
    <xf numFmtId="0" fontId="11" fillId="0" borderId="0" xfId="0" applyFont="1"/>
    <xf numFmtId="10" fontId="12" fillId="0" borderId="0" xfId="0" applyNumberFormat="1" applyFont="1" applyFill="1" applyBorder="1" applyAlignment="1" applyProtection="1">
      <alignment horizontal="center" vertical="center"/>
    </xf>
    <xf numFmtId="10" fontId="12" fillId="2" borderId="0" xfId="0" applyNumberFormat="1" applyFont="1" applyFill="1" applyBorder="1" applyAlignment="1" applyProtection="1">
      <alignment horizontal="center" vertical="center"/>
    </xf>
    <xf numFmtId="0" fontId="9" fillId="0" borderId="7" xfId="0" applyFont="1" applyBorder="1" applyAlignment="1">
      <alignment horizontal="center" vertical="justify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/>
    <xf numFmtId="164" fontId="4" fillId="0" borderId="0" xfId="0" applyNumberFormat="1" applyFont="1"/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3" fontId="4" fillId="4" borderId="0" xfId="0" applyNumberFormat="1" applyFont="1" applyFill="1"/>
    <xf numFmtId="0" fontId="4" fillId="0" borderId="8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4" fontId="4" fillId="5" borderId="0" xfId="0" applyNumberFormat="1" applyFont="1" applyFill="1"/>
    <xf numFmtId="0" fontId="4" fillId="0" borderId="0" xfId="0" quotePrefix="1" applyFont="1" applyAlignment="1">
      <alignment horizontal="left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3" fontId="11" fillId="4" borderId="0" xfId="0" applyNumberFormat="1" applyFont="1" applyFill="1"/>
    <xf numFmtId="0" fontId="6" fillId="0" borderId="7" xfId="0" quotePrefix="1" applyFont="1" applyBorder="1" applyAlignment="1">
      <alignment horizontal="center" vertical="justify"/>
    </xf>
    <xf numFmtId="3" fontId="6" fillId="0" borderId="0" xfId="0" applyNumberFormat="1" applyFont="1"/>
    <xf numFmtId="0" fontId="11" fillId="0" borderId="0" xfId="0" applyFont="1"/>
    <xf numFmtId="3" fontId="4" fillId="0" borderId="0" xfId="0" applyNumberFormat="1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6" borderId="0" xfId="0" applyFont="1" applyFill="1"/>
    <xf numFmtId="0" fontId="4" fillId="6" borderId="0" xfId="0" applyFont="1" applyFill="1"/>
    <xf numFmtId="0" fontId="9" fillId="0" borderId="9" xfId="0" quotePrefix="1" applyFont="1" applyBorder="1" applyAlignment="1">
      <alignment horizontal="left"/>
    </xf>
    <xf numFmtId="0" fontId="9" fillId="0" borderId="10" xfId="0" applyFont="1" applyBorder="1"/>
    <xf numFmtId="3" fontId="9" fillId="0" borderId="10" xfId="0" applyNumberFormat="1" applyFont="1" applyBorder="1"/>
    <xf numFmtId="3" fontId="9" fillId="6" borderId="0" xfId="0" applyNumberFormat="1" applyFont="1" applyFill="1"/>
    <xf numFmtId="164" fontId="6" fillId="6" borderId="0" xfId="0" applyNumberFormat="1" applyFont="1" applyFill="1"/>
    <xf numFmtId="0" fontId="3" fillId="6" borderId="0" xfId="0" applyFont="1" applyFill="1"/>
    <xf numFmtId="0" fontId="9" fillId="0" borderId="11" xfId="0" applyFont="1" applyBorder="1"/>
    <xf numFmtId="0" fontId="9" fillId="0" borderId="12" xfId="0" applyFont="1" applyBorder="1"/>
    <xf numFmtId="3" fontId="9" fillId="0" borderId="12" xfId="0" applyNumberFormat="1" applyFont="1" applyBorder="1"/>
    <xf numFmtId="0" fontId="6" fillId="6" borderId="0" xfId="0" applyFont="1" applyFill="1"/>
    <xf numFmtId="0" fontId="6" fillId="0" borderId="1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3" fontId="6" fillId="0" borderId="0" xfId="0" applyNumberFormat="1" applyFont="1" applyBorder="1"/>
    <xf numFmtId="3" fontId="6" fillId="0" borderId="14" xfId="0" applyNumberFormat="1" applyFont="1" applyBorder="1"/>
    <xf numFmtId="164" fontId="4" fillId="6" borderId="0" xfId="1" applyNumberFormat="1" applyFont="1" applyFill="1"/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3" fillId="0" borderId="14" xfId="0" applyNumberFormat="1" applyFont="1" applyBorder="1"/>
    <xf numFmtId="164" fontId="3" fillId="6" borderId="0" xfId="0" applyNumberFormat="1" applyFont="1" applyFill="1"/>
    <xf numFmtId="0" fontId="3" fillId="3" borderId="1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3" fillId="3" borderId="14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6" fillId="0" borderId="15" xfId="0" applyFont="1" applyFill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vertical="center"/>
    </xf>
    <xf numFmtId="3" fontId="6" fillId="0" borderId="16" xfId="0" applyNumberFormat="1" applyFont="1" applyBorder="1" applyAlignment="1">
      <alignment vertical="center"/>
    </xf>
    <xf numFmtId="3" fontId="6" fillId="0" borderId="17" xfId="0" applyNumberFormat="1" applyFont="1" applyBorder="1" applyAlignment="1">
      <alignment vertical="center"/>
    </xf>
    <xf numFmtId="0" fontId="9" fillId="0" borderId="15" xfId="0" quotePrefix="1" applyFont="1" applyBorder="1" applyAlignment="1">
      <alignment horizontal="left"/>
    </xf>
    <xf numFmtId="0" fontId="9" fillId="0" borderId="16" xfId="0" applyFont="1" applyBorder="1"/>
    <xf numFmtId="3" fontId="9" fillId="0" borderId="16" xfId="0" applyNumberFormat="1" applyFont="1" applyBorder="1"/>
    <xf numFmtId="3" fontId="9" fillId="0" borderId="17" xfId="0" applyNumberFormat="1" applyFont="1" applyBorder="1"/>
    <xf numFmtId="3" fontId="9" fillId="0" borderId="18" xfId="0" applyNumberFormat="1" applyFont="1" applyBorder="1"/>
    <xf numFmtId="0" fontId="4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7" fontId="9" fillId="2" borderId="4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17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7"/>
  <sheetViews>
    <sheetView tabSelected="1" view="pageBreakPreview" zoomScale="90" zoomScaleNormal="90" zoomScaleSheetLayoutView="90" workbookViewId="0">
      <pane xSplit="4" ySplit="6" topLeftCell="E112" activePane="bottomRight" state="frozen"/>
      <selection activeCell="D14" sqref="D14"/>
      <selection pane="topRight" activeCell="D14" sqref="D14"/>
      <selection pane="bottomLeft" activeCell="D14" sqref="D14"/>
      <selection pane="bottomRight" activeCell="H119" sqref="H119"/>
    </sheetView>
  </sheetViews>
  <sheetFormatPr baseColWidth="10" defaultRowHeight="14.25" x14ac:dyDescent="0.3"/>
  <cols>
    <col min="1" max="1" width="5.28515625" style="1" customWidth="1"/>
    <col min="2" max="3" width="11.42578125" style="3"/>
    <col min="4" max="4" width="36.85546875" style="3" customWidth="1"/>
    <col min="5" max="5" width="16.7109375" style="3" customWidth="1"/>
    <col min="6" max="7" width="16.140625" style="3" customWidth="1"/>
    <col min="8" max="8" width="13.42578125" style="3" customWidth="1"/>
    <col min="9" max="9" width="16.7109375" style="3" customWidth="1"/>
    <col min="10" max="10" width="15.28515625" style="3" customWidth="1"/>
    <col min="11" max="11" width="14" style="3" customWidth="1"/>
    <col min="12" max="12" width="13.28515625" style="3" bestFit="1" customWidth="1"/>
    <col min="13" max="13" width="15.7109375" style="3" customWidth="1"/>
    <col min="14" max="14" width="14.28515625" style="3" bestFit="1" customWidth="1"/>
    <col min="15" max="16" width="14.28515625" style="3" customWidth="1"/>
    <col min="17" max="17" width="18.140625" style="3" customWidth="1"/>
    <col min="18" max="18" width="16" style="5" customWidth="1"/>
    <col min="19" max="19" width="16.5703125" style="3" bestFit="1" customWidth="1"/>
    <col min="20" max="16384" width="11.42578125" style="2"/>
  </cols>
  <sheetData>
    <row r="1" spans="1:19" x14ac:dyDescent="0.3">
      <c r="P1" s="31"/>
    </row>
    <row r="2" spans="1:19" ht="15" thickBot="1" x14ac:dyDescent="0.35">
      <c r="P2" s="31"/>
    </row>
    <row r="3" spans="1:19" ht="15" thickBot="1" x14ac:dyDescent="0.35">
      <c r="B3" s="95" t="s">
        <v>250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</row>
    <row r="4" spans="1:19" ht="15" thickBot="1" x14ac:dyDescent="0.35">
      <c r="B4" s="98" t="s">
        <v>228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100"/>
    </row>
    <row r="5" spans="1:19" x14ac:dyDescent="0.3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2"/>
      <c r="Q5" s="7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292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248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247</v>
      </c>
      <c r="Q6" s="33" t="s">
        <v>229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53">
        <v>0</v>
      </c>
      <c r="F7" s="53">
        <f>Enero!F7+Febrero!F7+Marzo!F7+Abril!F7+Mayo!F7+Junio!F7+Julio!F7+Agosto!F7+Septiembre!F7+Octubre!F7+Noviembre!F7+Diciembre!F7</f>
        <v>0</v>
      </c>
      <c r="G7" s="53">
        <f>Enero!G7+Febrero!G7+Marzo!G7+Abril!G7+Mayo!G7+Junio!G7+Julio!G7+Agosto!G7+Septiembre!G7+Octubre!G7+Noviembre!G7+Diciembre!G7</f>
        <v>0</v>
      </c>
      <c r="H7" s="53">
        <f>Enero!H7+Febrero!H7+Marzo!H7+Abril!H7+Mayo!H7+Junio!H7+Julio!H7+Agosto!H7+Septiembre!H7+Octubre!H7+Noviembre!H7+Diciembre!H7</f>
        <v>0</v>
      </c>
      <c r="I7" s="53">
        <f>Enero!I7+Febrero!I7+Marzo!I7+Abril!I7+Mayo!I7+Junio!I7+Julio!I7+Agosto!I7+Septiembre!I7+Octubre!I7+Noviembre!I7+Diciembre!I7</f>
        <v>0</v>
      </c>
      <c r="J7" s="53">
        <f>Enero!J7+Febrero!J7+Marzo!J7+Abril!J7+Mayo!J7+Junio!J7+Julio!J7+Agosto!J7+Septiembre!J7+Octubre!J7+Noviembre!J7+Diciembre!J7</f>
        <v>0</v>
      </c>
      <c r="K7" s="53">
        <f>Enero!K7+Febrero!K7+Marzo!K7+Abril!K7+Mayo!K7+Junio!K7+Julio!K7+Agosto!K7+Septiembre!K7+Octubre!K7+Noviembre!K7+Diciembre!K7</f>
        <v>0</v>
      </c>
      <c r="L7" s="53">
        <f>Enero!L7+Febrero!L7+Marzo!L7+Abril!L7+Mayo!L7+Junio!L7+Julio!L7+Agosto!L7+Septiembre!L7+Octubre!L7+Noviembre!L7+Diciembre!L7</f>
        <v>0</v>
      </c>
      <c r="M7" s="53">
        <f>Enero!M7+Febrero!M7+Marzo!M7+Abril!M7+Mayo!M7+Junio!M7+Julio!M7+Agosto!M7+Septiembre!M7+Octubre!M7+Noviembre!M7+Diciembre!M7</f>
        <v>0</v>
      </c>
      <c r="N7" s="53">
        <f>Enero!N7+Febrero!N7+Marzo!N7+Abril!N7+Mayo!N7+Junio!N7+Julio!N7+Agosto!N7+Septiembre!N7+Octubre!N7+Noviembre!N7+Diciembre!N7</f>
        <v>0</v>
      </c>
      <c r="O7" s="53">
        <f>Enero!O7+Febrero!O7+Marzo!O7+Abril!O7+Mayo!O7+Junio!O7+Julio!O7+Agosto!O7+Septiembre!O7+Octubre!O7+Noviembre!O7+Diciembre!O7</f>
        <v>0</v>
      </c>
      <c r="P7" s="53">
        <f>Enero!P7+Febrero!P7+Marzo!P7+Abril!P7+Mayo!P7+Junio!P7+Julio!P7+Agosto!P7+Septiembre!P7+Octubre!P7+Noviembre!P7+Diciembre!P7</f>
        <v>0</v>
      </c>
      <c r="Q7" s="36">
        <f t="shared" ref="Q7:Q40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40">
        <v>0</v>
      </c>
      <c r="F8" s="40">
        <f>Enero!F8+Febrero!F8+Marzo!F8+Abril!F8+Mayo!F8+Junio!F8+Julio!F8+Agosto!F8+Septiembre!F8+Octubre!F8+Noviembre!F8+Diciembre!F8</f>
        <v>0</v>
      </c>
      <c r="G8" s="40">
        <f>Enero!G8+Febrero!G8+Marzo!G8+Abril!G8+Mayo!G8+Junio!G8+Julio!G8+Agosto!G8+Septiembre!G8+Octubre!G8+Noviembre!G8+Diciembre!G8</f>
        <v>0</v>
      </c>
      <c r="H8" s="40">
        <f>Enero!H8+Febrero!H8+Marzo!H8+Abril!H8+Mayo!H8+Junio!H8+Julio!H8+Agosto!H8+Septiembre!H8+Octubre!H8+Noviembre!H8+Diciembre!H8</f>
        <v>0</v>
      </c>
      <c r="I8" s="40">
        <f>Enero!I8+Febrero!I8+Marzo!I8+Abril!I8+Mayo!I8+Junio!I8+Julio!I8+Agosto!I8+Septiembre!I8+Octubre!I8+Noviembre!I8+Diciembre!I8</f>
        <v>0</v>
      </c>
      <c r="J8" s="40">
        <f>Enero!J8+Febrero!J8+Marzo!J8+Abril!J8+Mayo!J8+Junio!J8+Julio!J8+Agosto!J8+Septiembre!J8+Octubre!J8+Noviembre!J8+Diciembre!J8</f>
        <v>0</v>
      </c>
      <c r="K8" s="40">
        <f>Enero!K8+Febrero!K8+Marzo!K8+Abril!K8+Mayo!K8+Junio!K8+Julio!K8+Agosto!K8+Septiembre!K8+Octubre!K8+Noviembre!K8+Diciembre!K8</f>
        <v>0</v>
      </c>
      <c r="L8" s="40">
        <f>Enero!L8+Febrero!L8+Marzo!L8+Abril!L8+Mayo!L8+Junio!L8+Julio!L8+Agosto!L8+Septiembre!L8+Octubre!L8+Noviembre!L8+Diciembre!L8</f>
        <v>0</v>
      </c>
      <c r="M8" s="40">
        <f>Enero!M8+Febrero!M8+Marzo!M8+Abril!M8+Mayo!M8+Junio!M8+Julio!M8+Agosto!M8+Septiembre!M8+Octubre!M8+Noviembre!M8+Diciembre!M8</f>
        <v>0</v>
      </c>
      <c r="N8" s="40">
        <f>Enero!N8+Febrero!N8+Marzo!N8+Abril!N8+Mayo!N8+Junio!N8+Julio!N8+Agosto!N8+Septiembre!N8+Octubre!N8+Noviembre!N8+Diciembre!N8</f>
        <v>0</v>
      </c>
      <c r="O8" s="40">
        <f>Enero!O8+Febrero!O8+Marzo!O8+Abril!O8+Mayo!O8+Junio!O8+Julio!O8+Agosto!O8+Septiembre!O8+Octubre!O8+Noviembre!O8+Diciembre!O8</f>
        <v>0</v>
      </c>
      <c r="P8" s="40">
        <f>Enero!P8+Febrero!P8+Marzo!P8+Abril!P8+Mayo!P8+Junio!P8+Julio!P8+Agosto!P8+Septiembre!P8+Octubre!P8+Noviembre!P8+Diciembre!P8</f>
        <v>0</v>
      </c>
      <c r="Q8" s="40">
        <f t="shared" si="0"/>
        <v>0</v>
      </c>
      <c r="R8" s="5">
        <v>0</v>
      </c>
      <c r="S8" s="37">
        <f t="shared" ref="S8:S61" si="1">+Q8-R8</f>
        <v>0</v>
      </c>
    </row>
    <row r="9" spans="1:19" s="30" customFormat="1" x14ac:dyDescent="0.3">
      <c r="A9" s="1" t="s">
        <v>234</v>
      </c>
      <c r="B9" s="34">
        <v>21400</v>
      </c>
      <c r="C9" s="34">
        <v>150405055</v>
      </c>
      <c r="D9" s="35" t="s">
        <v>13</v>
      </c>
      <c r="E9" s="53">
        <v>6352123000</v>
      </c>
      <c r="F9" s="53">
        <f>Enero!F9+Febrero!F9+Marzo!F9+Abril!F9+Mayo!F9+Junio!F9+Julio!F9+Agosto!F9+Septiembre!F9+Octubre!F9+Noviembre!F9+Diciembre!F9</f>
        <v>0</v>
      </c>
      <c r="G9" s="53">
        <f>Enero!G9+Febrero!G9+Marzo!G9+Abril!G9+Mayo!G9+Junio!G9+Julio!G9+Agosto!G9+Septiembre!G9+Octubre!G9+Noviembre!G9+Diciembre!G9</f>
        <v>0</v>
      </c>
      <c r="H9" s="53">
        <f>Enero!H9+Febrero!H9+Marzo!H9+Abril!H9+Mayo!H9+Junio!H9+Julio!H9+Agosto!H9+Septiembre!H9+Octubre!H9+Noviembre!H9+Diciembre!H9</f>
        <v>0</v>
      </c>
      <c r="I9" s="53">
        <f>Enero!I9+Febrero!I9+Marzo!I9+Abril!I9+Mayo!I9+Junio!I9+Julio!I9+Agosto!I9+Septiembre!I9+Octubre!I9+Noviembre!I9+Diciembre!I9</f>
        <v>0</v>
      </c>
      <c r="J9" s="53">
        <f>Enero!J9+Febrero!J9+Marzo!J9+Abril!J9+Mayo!J9+Junio!J9+Julio!J9+Agosto!J9+Septiembre!J9+Octubre!J9+Noviembre!J9+Diciembre!J9</f>
        <v>0</v>
      </c>
      <c r="K9" s="53">
        <f>Enero!K9+Febrero!K9+Marzo!K9+Abril!K9+Mayo!K9+Junio!K9+Julio!K9+Agosto!K9+Septiembre!K9+Octubre!K9+Noviembre!K9+Diciembre!K9</f>
        <v>0</v>
      </c>
      <c r="L9" s="53">
        <f>Enero!L9+Febrero!L9+Marzo!L9+Abril!L9+Mayo!L9+Junio!L9+Julio!L9+Agosto!L9+Septiembre!L9+Octubre!L9+Noviembre!L9+Diciembre!L9</f>
        <v>0</v>
      </c>
      <c r="M9" s="53">
        <f>Enero!M9+Febrero!M9+Marzo!M9+Abril!M9+Mayo!M9+Junio!M9+Julio!M9+Agosto!M9+Septiembre!M9+Octubre!M9+Noviembre!M9+Diciembre!M9</f>
        <v>0</v>
      </c>
      <c r="N9" s="53">
        <f>Enero!N9+Febrero!N9+Marzo!N9+Abril!N9+Mayo!N9+Junio!N9+Julio!N9+Agosto!N9+Septiembre!N9+Octubre!N9+Noviembre!N9+Diciembre!N9</f>
        <v>0</v>
      </c>
      <c r="O9" s="53">
        <f>Enero!O9+Febrero!O9+Marzo!O9+Abril!O9+Mayo!O9+Junio!O9+Julio!O9+Agosto!O9+Septiembre!O9+Octubre!O9+Noviembre!O9+Diciembre!O9</f>
        <v>0</v>
      </c>
      <c r="P9" s="53">
        <f>Enero!P9+Febrero!P9+Marzo!P9+Abril!P9+Mayo!P9+Junio!P9+Julio!P9+Agosto!P9+Septiembre!P9+Octubre!P9+Noviembre!P9+Diciembre!P9</f>
        <v>0</v>
      </c>
      <c r="Q9" s="36">
        <f t="shared" si="0"/>
        <v>6352123000</v>
      </c>
      <c r="R9" s="5">
        <v>6352123000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40">
        <v>0</v>
      </c>
      <c r="F10" s="40">
        <f>Enero!F10+Febrero!F10+Marzo!F10+Abril!F10+Mayo!F10+Junio!F10+Julio!F10+Agosto!F10+Septiembre!F10+Octubre!F10+Noviembre!F10+Diciembre!F10</f>
        <v>0</v>
      </c>
      <c r="G10" s="40">
        <f>Enero!G10+Febrero!G10+Marzo!G10+Abril!G10+Mayo!G10+Junio!G10+Julio!G10+Agosto!G10+Septiembre!G10+Octubre!G10+Noviembre!G10+Diciembre!G10</f>
        <v>0</v>
      </c>
      <c r="H10" s="40">
        <f>Enero!H10+Febrero!H10+Marzo!H10+Abril!H10+Mayo!H10+Junio!H10+Julio!H10+Agosto!H10+Septiembre!H10+Octubre!H10+Noviembre!H10+Diciembre!H10</f>
        <v>0</v>
      </c>
      <c r="I10" s="40">
        <f>Enero!I10+Febrero!I10+Marzo!I10+Abril!I10+Mayo!I10+Junio!I10+Julio!I10+Agosto!I10+Septiembre!I10+Octubre!I10+Noviembre!I10+Diciembre!I10</f>
        <v>0</v>
      </c>
      <c r="J10" s="40">
        <f>Enero!J10+Febrero!J10+Marzo!J10+Abril!J10+Mayo!J10+Junio!J10+Julio!J10+Agosto!J10+Septiembre!J10+Octubre!J10+Noviembre!J10+Diciembre!J10</f>
        <v>0</v>
      </c>
      <c r="K10" s="40">
        <f>Enero!K10+Febrero!K10+Marzo!K10+Abril!K10+Mayo!K10+Junio!K10+Julio!K10+Agosto!K10+Septiembre!K10+Octubre!K10+Noviembre!K10+Diciembre!K10</f>
        <v>0</v>
      </c>
      <c r="L10" s="40">
        <f>Enero!L10+Febrero!L10+Marzo!L10+Abril!L10+Mayo!L10+Junio!L10+Julio!L10+Agosto!L10+Septiembre!L10+Octubre!L10+Noviembre!L10+Diciembre!L10</f>
        <v>0</v>
      </c>
      <c r="M10" s="40">
        <f>Enero!M10+Febrero!M10+Marzo!M10+Abril!M10+Mayo!M10+Junio!M10+Julio!M10+Agosto!M10+Septiembre!M10+Octubre!M10+Noviembre!M10+Diciembre!M10</f>
        <v>0</v>
      </c>
      <c r="N10" s="40">
        <f>Enero!N10+Febrero!N10+Marzo!N10+Abril!N10+Mayo!N10+Junio!N10+Julio!N10+Agosto!N10+Septiembre!N10+Octubre!N10+Noviembre!N10+Diciembre!N10</f>
        <v>0</v>
      </c>
      <c r="O10" s="40">
        <f>Enero!O10+Febrero!O10+Marzo!O10+Abril!O10+Mayo!O10+Junio!O10+Julio!O10+Agosto!O10+Septiembre!O10+Octubre!O10+Noviembre!O10+Diciembre!O10</f>
        <v>0</v>
      </c>
      <c r="P10" s="40">
        <f>Enero!P10+Febrero!P10+Marzo!P10+Abril!P10+Mayo!P10+Junio!P10+Julio!P10+Agosto!P10+Septiembre!P10+Octubre!P10+Noviembre!P10+Diciembre!P10</f>
        <v>0</v>
      </c>
      <c r="Q10" s="40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53">
        <v>0</v>
      </c>
      <c r="F11" s="53">
        <f>Enero!F11+Febrero!F11+Marzo!F11+Abril!F11+Mayo!F11+Junio!F11+Julio!F11+Agosto!F11+Septiembre!F11+Octubre!F11+Noviembre!F11+Diciembre!F11</f>
        <v>0</v>
      </c>
      <c r="G11" s="53">
        <f>Enero!G11+Febrero!G11+Marzo!G11+Abril!G11+Mayo!G11+Junio!G11+Julio!G11+Agosto!G11+Septiembre!G11+Octubre!G11+Noviembre!G11+Diciembre!G11</f>
        <v>0</v>
      </c>
      <c r="H11" s="53">
        <f>Enero!H11+Febrero!H11+Marzo!H11+Abril!H11+Mayo!H11+Junio!H11+Julio!H11+Agosto!H11+Septiembre!H11+Octubre!H11+Noviembre!H11+Diciembre!H11</f>
        <v>0</v>
      </c>
      <c r="I11" s="53">
        <f>Enero!I11+Febrero!I11+Marzo!I11+Abril!I11+Mayo!I11+Junio!I11+Julio!I11+Agosto!I11+Septiembre!I11+Octubre!I11+Noviembre!I11+Diciembre!I11</f>
        <v>0</v>
      </c>
      <c r="J11" s="53">
        <f>Enero!J11+Febrero!J11+Marzo!J11+Abril!J11+Mayo!J11+Junio!J11+Julio!J11+Agosto!J11+Septiembre!J11+Octubre!J11+Noviembre!J11+Diciembre!J11</f>
        <v>0</v>
      </c>
      <c r="K11" s="53">
        <f>Enero!K11+Febrero!K11+Marzo!K11+Abril!K11+Mayo!K11+Junio!K11+Julio!K11+Agosto!K11+Septiembre!K11+Octubre!K11+Noviembre!K11+Diciembre!K11</f>
        <v>0</v>
      </c>
      <c r="L11" s="53">
        <f>Enero!L11+Febrero!L11+Marzo!L11+Abril!L11+Mayo!L11+Junio!L11+Julio!L11+Agosto!L11+Septiembre!L11+Octubre!L11+Noviembre!L11+Diciembre!L11</f>
        <v>0</v>
      </c>
      <c r="M11" s="53">
        <f>Enero!M11+Febrero!M11+Marzo!M11+Abril!M11+Mayo!M11+Junio!M11+Julio!M11+Agosto!M11+Septiembre!M11+Octubre!M11+Noviembre!M11+Diciembre!M11</f>
        <v>0</v>
      </c>
      <c r="N11" s="53">
        <f>Enero!N11+Febrero!N11+Marzo!N11+Abril!N11+Mayo!N11+Junio!N11+Julio!N11+Agosto!N11+Septiembre!N11+Octubre!N11+Noviembre!N11+Diciembre!N11</f>
        <v>0</v>
      </c>
      <c r="O11" s="53">
        <f>Enero!O11+Febrero!O11+Marzo!O11+Abril!O11+Mayo!O11+Junio!O11+Julio!O11+Agosto!O11+Septiembre!O11+Octubre!O11+Noviembre!O11+Diciembre!O11</f>
        <v>0</v>
      </c>
      <c r="P11" s="53">
        <f>Enero!P11+Febrero!P11+Marzo!P11+Abril!P11+Mayo!P11+Junio!P11+Julio!P11+Agosto!P11+Septiembre!P11+Octubre!P11+Noviembre!P11+Diciembre!P11</f>
        <v>0</v>
      </c>
      <c r="Q11" s="36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40">
        <v>0</v>
      </c>
      <c r="F12" s="40">
        <f>Enero!F12+Febrero!F12+Marzo!F12+Abril!F12+Mayo!F12+Junio!F12+Julio!F12+Agosto!F12+Septiembre!F12+Octubre!F12+Noviembre!F12+Diciembre!F12</f>
        <v>0</v>
      </c>
      <c r="G12" s="40">
        <f>Enero!G12+Febrero!G12+Marzo!G12+Abril!G12+Mayo!G12+Junio!G12+Julio!G12+Agosto!G12+Septiembre!G12+Octubre!G12+Noviembre!G12+Diciembre!G12</f>
        <v>0</v>
      </c>
      <c r="H12" s="40">
        <f>Enero!H12+Febrero!H12+Marzo!H12+Abril!H12+Mayo!H12+Junio!H12+Julio!H12+Agosto!H12+Septiembre!H12+Octubre!H12+Noviembre!H12+Diciembre!H12</f>
        <v>0</v>
      </c>
      <c r="I12" s="40">
        <f>Enero!I12+Febrero!I12+Marzo!I12+Abril!I12+Mayo!I12+Junio!I12+Julio!I12+Agosto!I12+Septiembre!I12+Octubre!I12+Noviembre!I12+Diciembre!I12</f>
        <v>0</v>
      </c>
      <c r="J12" s="40">
        <f>Enero!J12+Febrero!J12+Marzo!J12+Abril!J12+Mayo!J12+Junio!J12+Julio!J12+Agosto!J12+Septiembre!J12+Octubre!J12+Noviembre!J12+Diciembre!J12</f>
        <v>0</v>
      </c>
      <c r="K12" s="40">
        <f>Enero!K12+Febrero!K12+Marzo!K12+Abril!K12+Mayo!K12+Junio!K12+Julio!K12+Agosto!K12+Septiembre!K12+Octubre!K12+Noviembre!K12+Diciembre!K12</f>
        <v>0</v>
      </c>
      <c r="L12" s="40">
        <f>Enero!L12+Febrero!L12+Marzo!L12+Abril!L12+Mayo!L12+Junio!L12+Julio!L12+Agosto!L12+Septiembre!L12+Octubre!L12+Noviembre!L12+Diciembre!L12</f>
        <v>0</v>
      </c>
      <c r="M12" s="40">
        <f>Enero!M12+Febrero!M12+Marzo!M12+Abril!M12+Mayo!M12+Junio!M12+Julio!M12+Agosto!M12+Septiembre!M12+Octubre!M12+Noviembre!M12+Diciembre!M12</f>
        <v>0</v>
      </c>
      <c r="N12" s="40">
        <f>Enero!N12+Febrero!N12+Marzo!N12+Abril!N12+Mayo!N12+Junio!N12+Julio!N12+Agosto!N12+Septiembre!N12+Octubre!N12+Noviembre!N12+Diciembre!N12</f>
        <v>0</v>
      </c>
      <c r="O12" s="40">
        <f>Enero!O12+Febrero!O12+Marzo!O12+Abril!O12+Mayo!O12+Junio!O12+Julio!O12+Agosto!O12+Septiembre!O12+Octubre!O12+Noviembre!O12+Diciembre!O12</f>
        <v>0</v>
      </c>
      <c r="P12" s="40">
        <f>Enero!P12+Febrero!P12+Marzo!P12+Abril!P12+Mayo!P12+Junio!P12+Julio!P12+Agosto!P12+Septiembre!P12+Octubre!P12+Noviembre!P12+Diciembre!P12</f>
        <v>0</v>
      </c>
      <c r="Q12" s="40">
        <f>SUM(E12:P12)</f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53">
        <v>0</v>
      </c>
      <c r="F13" s="53">
        <f>Enero!F13+Febrero!F13+Marzo!F13+Abril!F13+Mayo!F13+Junio!F13+Julio!F13+Agosto!F13+Septiembre!F13+Octubre!F13+Noviembre!F13+Diciembre!F13</f>
        <v>0</v>
      </c>
      <c r="G13" s="53">
        <f>Enero!G13+Febrero!G13+Marzo!G13+Abril!G13+Mayo!G13+Junio!G13+Julio!G13+Agosto!G13+Septiembre!G13+Octubre!G13+Noviembre!G13+Diciembre!G13</f>
        <v>0</v>
      </c>
      <c r="H13" s="53">
        <f>Enero!H13+Febrero!H13+Marzo!H13+Abril!H13+Mayo!H13+Junio!H13+Julio!H13+Agosto!H13+Septiembre!H13+Octubre!H13+Noviembre!H13+Diciembre!H13</f>
        <v>0</v>
      </c>
      <c r="I13" s="53">
        <f>Enero!I13+Febrero!I13+Marzo!I13+Abril!I13+Mayo!I13+Junio!I13+Julio!I13+Agosto!I13+Septiembre!I13+Octubre!I13+Noviembre!I13+Diciembre!I13</f>
        <v>0</v>
      </c>
      <c r="J13" s="53">
        <f>Enero!J13+Febrero!J13+Marzo!J13+Abril!J13+Mayo!J13+Junio!J13+Julio!J13+Agosto!J13+Septiembre!J13+Octubre!J13+Noviembre!J13+Diciembre!J13</f>
        <v>0</v>
      </c>
      <c r="K13" s="53">
        <f>Enero!K13+Febrero!K13+Marzo!K13+Abril!K13+Mayo!K13+Junio!K13+Julio!K13+Agosto!K13+Septiembre!K13+Octubre!K13+Noviembre!K13+Diciembre!K13</f>
        <v>0</v>
      </c>
      <c r="L13" s="53">
        <f>Enero!L13+Febrero!L13+Marzo!L13+Abril!L13+Mayo!L13+Junio!L13+Julio!L13+Agosto!L13+Septiembre!L13+Octubre!L13+Noviembre!L13+Diciembre!L13</f>
        <v>0</v>
      </c>
      <c r="M13" s="53">
        <f>Enero!M13+Febrero!M13+Marzo!M13+Abril!M13+Mayo!M13+Junio!M13+Julio!M13+Agosto!M13+Septiembre!M13+Octubre!M13+Noviembre!M13+Diciembre!M13</f>
        <v>0</v>
      </c>
      <c r="N13" s="53">
        <f>Enero!N13+Febrero!N13+Marzo!N13+Abril!N13+Mayo!N13+Junio!N13+Julio!N13+Agosto!N13+Septiembre!N13+Octubre!N13+Noviembre!N13+Diciembre!N13</f>
        <v>0</v>
      </c>
      <c r="O13" s="53">
        <f>Enero!O13+Febrero!O13+Marzo!O13+Abril!O13+Mayo!O13+Junio!O13+Julio!O13+Agosto!O13+Septiembre!O13+Octubre!O13+Noviembre!O13+Diciembre!O13</f>
        <v>0</v>
      </c>
      <c r="P13" s="53">
        <f>Enero!P13+Febrero!P13+Marzo!P13+Abril!P13+Mayo!P13+Junio!P13+Julio!P13+Agosto!P13+Septiembre!P13+Octubre!P13+Noviembre!P13+Diciembre!P13</f>
        <v>0</v>
      </c>
      <c r="Q13" s="36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14">
        <v>0</v>
      </c>
      <c r="F14" s="3">
        <f>Enero!F14+Febrero!F14+Marzo!F14+Abril!F14+Mayo!F14+Junio!F14+Julio!F14+Agosto!F14+Septiembre!F14+Octubre!F14+Noviembre!F14+Diciembre!F14</f>
        <v>0</v>
      </c>
      <c r="G14" s="3">
        <f>Enero!G14+Febrero!G14+Marzo!G14+Abril!G14+Mayo!G14+Junio!G14+Julio!G14+Agosto!G14+Septiembre!G14+Octubre!G14+Noviembre!G14+Diciembre!G14</f>
        <v>0</v>
      </c>
      <c r="H14" s="3">
        <f>Enero!H14+Febrero!H14+Marzo!H14+Abril!H14+Mayo!H14+Junio!H14+Julio!H14+Agosto!H14+Septiembre!H14+Octubre!H14+Noviembre!H14+Diciembre!H14</f>
        <v>0</v>
      </c>
      <c r="I14" s="3">
        <f>Enero!I14+Febrero!I14+Marzo!I14+Abril!I14+Mayo!I14+Junio!I14+Julio!I14+Agosto!I14+Septiembre!I14+Octubre!I14+Noviembre!I14+Diciembre!I14</f>
        <v>0</v>
      </c>
      <c r="J14" s="3">
        <f>Enero!J14+Febrero!J14+Marzo!J14+Abril!J14+Mayo!J14+Junio!J14+Julio!J14+Agosto!J14+Septiembre!J14+Octubre!J14+Noviembre!J14+Diciembre!J14</f>
        <v>0</v>
      </c>
      <c r="K14" s="3">
        <f>Enero!K14+Febrero!K14+Marzo!K14+Abril!K14+Mayo!K14+Junio!K14+Julio!K14+Agosto!K14+Septiembre!K14+Octubre!K14+Noviembre!K14+Diciembre!K14</f>
        <v>0</v>
      </c>
      <c r="L14" s="3">
        <f>Enero!L14+Febrero!L14+Marzo!L14+Abril!L14+Mayo!L14+Junio!L14+Julio!L14+Agosto!L14+Septiembre!L14+Octubre!L14+Noviembre!L14+Diciembre!L14</f>
        <v>0</v>
      </c>
      <c r="M14" s="3">
        <f>Enero!M14+Febrero!M14+Marzo!M14+Abril!M14+Mayo!M14+Junio!M14+Julio!M14+Agosto!M14+Septiembre!M14+Octubre!M14+Noviembre!M14+Diciembre!M14</f>
        <v>0</v>
      </c>
      <c r="N14" s="3">
        <f>Enero!N14+Febrero!N14+Marzo!N14+Abril!N14+Mayo!N14+Junio!N14+Julio!N14+Agosto!N14+Septiembre!N14+Octubre!N14+Noviembre!N14+Diciembre!N14</f>
        <v>0</v>
      </c>
      <c r="O14" s="3">
        <f>Enero!O14+Febrero!O14+Marzo!O14+Abril!O14+Mayo!O14+Junio!O14+Julio!O14+Agosto!O14+Septiembre!O14+Octubre!O14+Noviembre!O14+Diciembre!O14</f>
        <v>0</v>
      </c>
      <c r="P14" s="3">
        <f>Enero!P14+Febrero!P14+Marzo!P14+Abril!P14+Mayo!P14+Junio!P14+Julio!P14+Agosto!P14+Septiembre!P14+Octubre!P14+Noviembre!P14+Diciembre!P14</f>
        <v>0</v>
      </c>
      <c r="Q14" s="53">
        <f>SUM(E14:P14)</f>
        <v>0</v>
      </c>
      <c r="R14" s="5">
        <v>0</v>
      </c>
      <c r="S14" s="45">
        <f t="shared" si="1"/>
        <v>0</v>
      </c>
    </row>
    <row r="15" spans="1:19" s="30" customFormat="1" x14ac:dyDescent="0.3">
      <c r="A15" s="30" t="s">
        <v>235</v>
      </c>
      <c r="B15" s="47">
        <v>23100</v>
      </c>
      <c r="C15" s="47">
        <v>150805999</v>
      </c>
      <c r="D15" s="48" t="s">
        <v>23</v>
      </c>
      <c r="E15" s="40">
        <v>0</v>
      </c>
      <c r="F15" s="40">
        <f>Enero!F15+Febrero!F15+Marzo!F15+Abril!F15+Mayo!F15+Junio!F15+Julio!F15+Agosto!F15+Septiembre!F15+Octubre!F15+Noviembre!F15+Diciembre!F15</f>
        <v>0</v>
      </c>
      <c r="G15" s="40">
        <f>Enero!G15+Febrero!G15+Marzo!G15+Abril!G15+Mayo!G15+Junio!G15+Julio!G15+Agosto!G15+Septiembre!G15+Octubre!G15+Noviembre!G15+Diciembre!G15</f>
        <v>0</v>
      </c>
      <c r="H15" s="40">
        <f>Enero!H15+Febrero!H15+Marzo!H15+Abril!H15+Mayo!H15+Junio!H15+Julio!H15+Agosto!H15+Septiembre!H15+Octubre!H15+Noviembre!H15+Diciembre!H15</f>
        <v>0</v>
      </c>
      <c r="I15" s="40">
        <f>Enero!I15+Febrero!I15+Marzo!I15+Abril!I15+Mayo!I15+Junio!I15+Julio!I15+Agosto!I15+Septiembre!I15+Octubre!I15+Noviembre!I15+Diciembre!I15</f>
        <v>0</v>
      </c>
      <c r="J15" s="40">
        <f>Enero!J15+Febrero!J15+Marzo!J15+Abril!J15+Mayo!J15+Junio!J15+Julio!J15+Agosto!J15+Septiembre!J15+Octubre!J15+Noviembre!J15+Diciembre!J15</f>
        <v>0</v>
      </c>
      <c r="K15" s="40">
        <f>Enero!K15+Febrero!K15+Marzo!K15+Abril!K15+Mayo!K15+Junio!K15+Julio!K15+Agosto!K15+Septiembre!K15+Octubre!K15+Noviembre!K15+Diciembre!K15</f>
        <v>0</v>
      </c>
      <c r="L15" s="40">
        <f>Enero!L15+Febrero!L15+Marzo!L15+Abril!L15+Mayo!L15+Junio!L15+Julio!L15+Agosto!L15+Septiembre!L15+Octubre!L15+Noviembre!L15+Diciembre!L15</f>
        <v>0</v>
      </c>
      <c r="M15" s="40">
        <f>Enero!M15+Febrero!M15+Marzo!M15+Abril!M15+Mayo!M15+Junio!M15+Julio!M15+Agosto!M15+Septiembre!M15+Octubre!M15+Noviembre!M15+Diciembre!M15</f>
        <v>0</v>
      </c>
      <c r="N15" s="40">
        <f>Enero!N15+Febrero!N15+Marzo!N15+Abril!N15+Mayo!N15+Junio!N15+Julio!N15+Agosto!N15+Septiembre!N15+Octubre!N15+Noviembre!N15+Diciembre!N15</f>
        <v>0</v>
      </c>
      <c r="O15" s="40">
        <f>Enero!O15+Febrero!O15+Marzo!O15+Abril!O15+Mayo!O15+Junio!O15+Julio!O15+Agosto!O15+Septiembre!O15+Octubre!O15+Noviembre!O15+Diciembre!O15</f>
        <v>0</v>
      </c>
      <c r="P15" s="40">
        <f>Enero!P15+Febrero!P15+Marzo!P15+Abril!P15+Mayo!P15+Junio!P15+Julio!P15+Agosto!P15+Septiembre!P15+Octubre!P15+Noviembre!P15+Diciembre!P15</f>
        <v>0</v>
      </c>
      <c r="Q15" s="49">
        <f t="shared" si="0"/>
        <v>0</v>
      </c>
      <c r="R15" s="5">
        <v>0</v>
      </c>
      <c r="S15" s="37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53">
        <v>0</v>
      </c>
      <c r="F16" s="53">
        <f>Enero!F16+Febrero!F16+Marzo!F16+Abril!F16+Mayo!F16+Junio!F16+Julio!F16+Agosto!F16+Septiembre!F16+Octubre!F16+Noviembre!F16+Diciembre!F16</f>
        <v>0</v>
      </c>
      <c r="G16" s="53">
        <f>Enero!G16+Febrero!G16+Marzo!G16+Abril!G16+Mayo!G16+Junio!G16+Julio!G16+Agosto!G16+Septiembre!G16+Octubre!G16+Noviembre!G16+Diciembre!G16</f>
        <v>0</v>
      </c>
      <c r="H16" s="53">
        <f>Enero!H16+Febrero!H16+Marzo!H16+Abril!H16+Mayo!H16+Junio!H16+Julio!H16+Agosto!H16+Septiembre!H16+Octubre!H16+Noviembre!H16+Diciembre!H16</f>
        <v>0</v>
      </c>
      <c r="I16" s="53">
        <f>Enero!I16+Febrero!I16+Marzo!I16+Abril!I16+Mayo!I16+Junio!I16+Julio!I16+Agosto!I16+Septiembre!I16+Octubre!I16+Noviembre!I16+Diciembre!I16</f>
        <v>0</v>
      </c>
      <c r="J16" s="53">
        <f>Enero!J16+Febrero!J16+Marzo!J16+Abril!J16+Mayo!J16+Junio!J16+Julio!J16+Agosto!J16+Septiembre!J16+Octubre!J16+Noviembre!J16+Diciembre!J16</f>
        <v>0</v>
      </c>
      <c r="K16" s="53">
        <f>Enero!K16+Febrero!K16+Marzo!K16+Abril!K16+Mayo!K16+Junio!K16+Julio!K16+Agosto!K16+Septiembre!K16+Octubre!K16+Noviembre!K16+Diciembre!K16</f>
        <v>0</v>
      </c>
      <c r="L16" s="53">
        <f>Enero!L16+Febrero!L16+Marzo!L16+Abril!L16+Mayo!L16+Junio!L16+Julio!L16+Agosto!L16+Septiembre!L16+Octubre!L16+Noviembre!L16+Diciembre!L16</f>
        <v>0</v>
      </c>
      <c r="M16" s="53">
        <f>Enero!M16+Febrero!M16+Marzo!M16+Abril!M16+Mayo!M16+Junio!M16+Julio!M16+Agosto!M16+Septiembre!M16+Octubre!M16+Noviembre!M16+Diciembre!M16</f>
        <v>0</v>
      </c>
      <c r="N16" s="53">
        <f>Enero!N16+Febrero!N16+Marzo!N16+Abril!N16+Mayo!N16+Junio!N16+Julio!N16+Agosto!N16+Septiembre!N16+Octubre!N16+Noviembre!N16+Diciembre!N16</f>
        <v>0</v>
      </c>
      <c r="O16" s="53">
        <f>Enero!O16+Febrero!O16+Marzo!O16+Abril!O16+Mayo!O16+Junio!O16+Julio!O16+Agosto!O16+Septiembre!O16+Octubre!O16+Noviembre!O16+Diciembre!O16</f>
        <v>0</v>
      </c>
      <c r="P16" s="53">
        <f>Enero!P16+Febrero!P16+Marzo!P16+Abril!P16+Mayo!P16+Junio!P16+Julio!P16+Agosto!P16+Septiembre!P16+Octubre!P16+Noviembre!P16+Diciembre!P16</f>
        <v>0</v>
      </c>
      <c r="Q16" s="36">
        <f t="shared" si="0"/>
        <v>0</v>
      </c>
      <c r="R16" s="5">
        <v>0</v>
      </c>
      <c r="S16" s="37">
        <f t="shared" si="1"/>
        <v>0</v>
      </c>
    </row>
    <row r="17" spans="1:20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40">
        <v>0</v>
      </c>
      <c r="F17" s="40">
        <f>Enero!F17+Febrero!F17+Marzo!F17+Abril!F17+Mayo!F17+Junio!F17+Julio!F17+Agosto!F17+Septiembre!F17+Octubre!F17+Noviembre!F17+Diciembre!F17</f>
        <v>0</v>
      </c>
      <c r="G17" s="40">
        <f>Enero!G17+Febrero!G17+Marzo!G17+Abril!G17+Mayo!G17+Junio!G17+Julio!G17+Agosto!G17+Septiembre!G17+Octubre!G17+Noviembre!G17+Diciembre!G17</f>
        <v>0</v>
      </c>
      <c r="H17" s="40">
        <f>Enero!H17+Febrero!H17+Marzo!H17+Abril!H17+Mayo!H17+Junio!H17+Julio!H17+Agosto!H17+Septiembre!H17+Octubre!H17+Noviembre!H17+Diciembre!H17</f>
        <v>0</v>
      </c>
      <c r="I17" s="40">
        <f>Enero!I17+Febrero!I17+Marzo!I17+Abril!I17+Mayo!I17+Junio!I17+Julio!I17+Agosto!I17+Septiembre!I17+Octubre!I17+Noviembre!I17+Diciembre!I17</f>
        <v>0</v>
      </c>
      <c r="J17" s="40">
        <f>Enero!J17+Febrero!J17+Marzo!J17+Abril!J17+Mayo!J17+Junio!J17+Julio!J17+Agosto!J17+Septiembre!J17+Octubre!J17+Noviembre!J17+Diciembre!J17</f>
        <v>0</v>
      </c>
      <c r="K17" s="40">
        <f>Enero!K17+Febrero!K17+Marzo!K17+Abril!K17+Mayo!K17+Junio!K17+Julio!K17+Agosto!K17+Septiembre!K17+Octubre!K17+Noviembre!K17+Diciembre!K17</f>
        <v>0</v>
      </c>
      <c r="L17" s="40">
        <f>Enero!L17+Febrero!L17+Marzo!L17+Abril!L17+Mayo!L17+Junio!L17+Julio!L17+Agosto!L17+Septiembre!L17+Octubre!L17+Noviembre!L17+Diciembre!L17</f>
        <v>0</v>
      </c>
      <c r="M17" s="40">
        <f>Enero!M17+Febrero!M17+Marzo!M17+Abril!M17+Mayo!M17+Junio!M17+Julio!M17+Agosto!M17+Septiembre!M17+Octubre!M17+Noviembre!M17+Diciembre!M17</f>
        <v>0</v>
      </c>
      <c r="N17" s="40">
        <f>Enero!N17+Febrero!N17+Marzo!N17+Abril!N17+Mayo!N17+Junio!N17+Julio!N17+Agosto!N17+Septiembre!N17+Octubre!N17+Noviembre!N17+Diciembre!N17</f>
        <v>0</v>
      </c>
      <c r="O17" s="40">
        <f>Enero!O17+Febrero!O17+Marzo!O17+Abril!O17+Mayo!O17+Junio!O17+Julio!O17+Agosto!O17+Septiembre!O17+Octubre!O17+Noviembre!O17+Diciembre!O17</f>
        <v>0</v>
      </c>
      <c r="P17" s="40">
        <f>Enero!P17+Febrero!P17+Marzo!P17+Abril!P17+Mayo!P17+Junio!P17+Julio!P17+Agosto!P17+Septiembre!P17+Octubre!P17+Noviembre!P17+Diciembre!P17</f>
        <v>0</v>
      </c>
      <c r="Q17" s="40">
        <f t="shared" si="0"/>
        <v>0</v>
      </c>
      <c r="R17" s="5">
        <v>0</v>
      </c>
      <c r="S17" s="37">
        <f t="shared" si="1"/>
        <v>0</v>
      </c>
    </row>
    <row r="18" spans="1:20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53">
        <v>0</v>
      </c>
      <c r="F18" s="53">
        <f>Enero!F18+Febrero!F18+Marzo!F18+Abril!F18+Mayo!F18+Junio!F18+Julio!F18+Agosto!F18+Septiembre!F18+Octubre!F18+Noviembre!F18+Diciembre!F18</f>
        <v>0</v>
      </c>
      <c r="G18" s="53">
        <f>Enero!G18+Febrero!G18+Marzo!G18+Abril!G18+Mayo!G18+Junio!G18+Julio!G18+Agosto!G18+Septiembre!G18+Octubre!G18+Noviembre!G18+Diciembre!G18</f>
        <v>0</v>
      </c>
      <c r="H18" s="53">
        <f>Enero!H18+Febrero!H18+Marzo!H18+Abril!H18+Mayo!H18+Junio!H18+Julio!H18+Agosto!H18+Septiembre!H18+Octubre!H18+Noviembre!H18+Diciembre!H18</f>
        <v>0</v>
      </c>
      <c r="I18" s="53">
        <f>Enero!I18+Febrero!I18+Marzo!I18+Abril!I18+Mayo!I18+Junio!I18+Julio!I18+Agosto!I18+Septiembre!I18+Octubre!I18+Noviembre!I18+Diciembre!I18</f>
        <v>0</v>
      </c>
      <c r="J18" s="53">
        <f>Enero!J18+Febrero!J18+Marzo!J18+Abril!J18+Mayo!J18+Junio!J18+Julio!J18+Agosto!J18+Septiembre!J18+Octubre!J18+Noviembre!J18+Diciembre!J18</f>
        <v>0</v>
      </c>
      <c r="K18" s="53">
        <f>Enero!K18+Febrero!K18+Marzo!K18+Abril!K18+Mayo!K18+Junio!K18+Julio!K18+Agosto!K18+Septiembre!K18+Octubre!K18+Noviembre!K18+Diciembre!K18</f>
        <v>0</v>
      </c>
      <c r="L18" s="53">
        <f>Enero!L18+Febrero!L18+Marzo!L18+Abril!L18+Mayo!L18+Junio!L18+Julio!L18+Agosto!L18+Septiembre!L18+Octubre!L18+Noviembre!L18+Diciembre!L18</f>
        <v>0</v>
      </c>
      <c r="M18" s="53">
        <f>Enero!M18+Febrero!M18+Marzo!M18+Abril!M18+Mayo!M18+Junio!M18+Julio!M18+Agosto!M18+Septiembre!M18+Octubre!M18+Noviembre!M18+Diciembre!M18</f>
        <v>0</v>
      </c>
      <c r="N18" s="53">
        <f>Enero!N18+Febrero!N18+Marzo!N18+Abril!N18+Mayo!N18+Junio!N18+Julio!N18+Agosto!N18+Septiembre!N18+Octubre!N18+Noviembre!N18+Diciembre!N18</f>
        <v>0</v>
      </c>
      <c r="O18" s="53">
        <f>Enero!O18+Febrero!O18+Marzo!O18+Abril!O18+Mayo!O18+Junio!O18+Julio!O18+Agosto!O18+Septiembre!O18+Octubre!O18+Noviembre!O18+Diciembre!O18</f>
        <v>0</v>
      </c>
      <c r="P18" s="53">
        <f>Enero!P18+Febrero!P18+Marzo!P18+Abril!P18+Mayo!P18+Junio!P18+Julio!P18+Agosto!P18+Septiembre!P18+Octubre!P18+Noviembre!P18+Diciembre!P18</f>
        <v>0</v>
      </c>
      <c r="Q18" s="36">
        <f t="shared" si="0"/>
        <v>0</v>
      </c>
      <c r="R18" s="5">
        <v>0</v>
      </c>
      <c r="S18" s="37">
        <f t="shared" si="1"/>
        <v>0</v>
      </c>
    </row>
    <row r="19" spans="1:20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40">
        <v>0</v>
      </c>
      <c r="F19" s="40">
        <f>Enero!F19+Febrero!F19+Marzo!F19+Abril!F19+Mayo!F19+Junio!F19+Julio!F19+Agosto!F19+Septiembre!F19+Octubre!F19+Noviembre!F19+Diciembre!F19</f>
        <v>0</v>
      </c>
      <c r="G19" s="40">
        <f>Enero!G19+Febrero!G19+Marzo!G19+Abril!G19+Mayo!G19+Junio!G19+Julio!G19+Agosto!G19+Septiembre!G19+Octubre!G19+Noviembre!G19+Diciembre!G19</f>
        <v>0</v>
      </c>
      <c r="H19" s="40">
        <f>Enero!H19+Febrero!H19+Marzo!H19+Abril!H19+Mayo!H19+Junio!H19+Julio!H19+Agosto!H19+Septiembre!H19+Octubre!H19+Noviembre!H19+Diciembre!H19</f>
        <v>0</v>
      </c>
      <c r="I19" s="40">
        <f>Enero!I19+Febrero!I19+Marzo!I19+Abril!I19+Mayo!I19+Junio!I19+Julio!I19+Agosto!I19+Septiembre!I19+Octubre!I19+Noviembre!I19+Diciembre!I19</f>
        <v>0</v>
      </c>
      <c r="J19" s="40">
        <f>Enero!J19+Febrero!J19+Marzo!J19+Abril!J19+Mayo!J19+Junio!J19+Julio!J19+Agosto!J19+Septiembre!J19+Octubre!J19+Noviembre!J19+Diciembre!J19</f>
        <v>0</v>
      </c>
      <c r="K19" s="40">
        <f>Enero!K19+Febrero!K19+Marzo!K19+Abril!K19+Mayo!K19+Junio!K19+Julio!K19+Agosto!K19+Septiembre!K19+Octubre!K19+Noviembre!K19+Diciembre!K19</f>
        <v>0</v>
      </c>
      <c r="L19" s="40">
        <f>Enero!L19+Febrero!L19+Marzo!L19+Abril!L19+Mayo!L19+Junio!L19+Julio!L19+Agosto!L19+Septiembre!L19+Octubre!L19+Noviembre!L19+Diciembre!L19</f>
        <v>0</v>
      </c>
      <c r="M19" s="40">
        <f>Enero!M19+Febrero!M19+Marzo!M19+Abril!M19+Mayo!M19+Junio!M19+Julio!M19+Agosto!M19+Septiembre!M19+Octubre!M19+Noviembre!M19+Diciembre!M19</f>
        <v>0</v>
      </c>
      <c r="N19" s="40">
        <f>Enero!N19+Febrero!N19+Marzo!N19+Abril!N19+Mayo!N19+Junio!N19+Julio!N19+Agosto!N19+Septiembre!N19+Octubre!N19+Noviembre!N19+Diciembre!N19</f>
        <v>0</v>
      </c>
      <c r="O19" s="40">
        <f>Enero!O19+Febrero!O19+Marzo!O19+Abril!O19+Mayo!O19+Junio!O19+Julio!O19+Agosto!O19+Septiembre!O19+Octubre!O19+Noviembre!O19+Diciembre!O19</f>
        <v>0</v>
      </c>
      <c r="P19" s="40">
        <f>Enero!P19+Febrero!P19+Marzo!P19+Abril!P19+Mayo!P19+Junio!P19+Julio!P19+Agosto!P19+Septiembre!P19+Octubre!P19+Noviembre!P19+Diciembre!P19</f>
        <v>0</v>
      </c>
      <c r="Q19" s="40">
        <f t="shared" si="0"/>
        <v>0</v>
      </c>
      <c r="R19" s="5">
        <v>0</v>
      </c>
      <c r="S19" s="37">
        <f t="shared" si="1"/>
        <v>0</v>
      </c>
    </row>
    <row r="20" spans="1:20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53">
        <v>54154945</v>
      </c>
      <c r="F20" s="53">
        <f>Enero!F20+Febrero!F20+Marzo!F20+Abril!F20+Mayo!F20+Junio!F20+Julio!F20+Agosto!F20+Septiembre!F20+Octubre!F20+Noviembre!F20+Diciembre!F20</f>
        <v>50341261</v>
      </c>
      <c r="G20" s="53">
        <f>Enero!G20+Febrero!G20+Marzo!G20+Abril!G20+Mayo!G20+Junio!G20+Julio!G20+Agosto!G20+Septiembre!G20+Octubre!G20+Noviembre!G20+Diciembre!G20</f>
        <v>0</v>
      </c>
      <c r="H20" s="53">
        <f>Enero!H20+Febrero!H20+Marzo!H20+Abril!H20+Mayo!H20+Junio!H20+Julio!H20+Agosto!H20+Septiembre!H20+Octubre!H20+Noviembre!H20+Diciembre!H20</f>
        <v>0</v>
      </c>
      <c r="I20" s="53">
        <f>Enero!I20+Febrero!I20+Marzo!I20+Abril!I20+Mayo!I20+Junio!I20+Julio!I20+Agosto!I20+Septiembre!I20+Octubre!I20+Noviembre!I20+Diciembre!I20</f>
        <v>0</v>
      </c>
      <c r="J20" s="53">
        <f>Enero!J20+Febrero!J20+Marzo!J20+Abril!J20+Mayo!J20+Junio!J20+Julio!J20+Agosto!J20+Septiembre!J20+Octubre!J20+Noviembre!J20+Diciembre!J20</f>
        <v>-104496206</v>
      </c>
      <c r="K20" s="53">
        <f>Enero!K20+Febrero!K20+Marzo!K20+Abril!K20+Mayo!K20+Junio!K20+Julio!K20+Agosto!K20+Septiembre!K20+Octubre!K20+Noviembre!K20+Diciembre!K20</f>
        <v>0</v>
      </c>
      <c r="L20" s="53">
        <f>Enero!L20+Febrero!L20+Marzo!L20+Abril!L20+Mayo!L20+Junio!L20+Julio!L20+Agosto!L20+Septiembre!L20+Octubre!L20+Noviembre!L20+Diciembre!L20</f>
        <v>0</v>
      </c>
      <c r="M20" s="53">
        <f>Enero!M20+Febrero!M20+Marzo!M20+Abril!M20+Mayo!M20+Junio!M20+Julio!M20+Agosto!M20+Septiembre!M20+Octubre!M20+Noviembre!M20+Diciembre!M20</f>
        <v>0</v>
      </c>
      <c r="N20" s="53">
        <f>Enero!N20+Febrero!N20+Marzo!N20+Abril!N20+Mayo!N20+Junio!N20+Julio!N20+Agosto!N20+Septiembre!N20+Octubre!N20+Noviembre!N20+Diciembre!N20</f>
        <v>0</v>
      </c>
      <c r="O20" s="53">
        <f>Enero!O20+Febrero!O20+Marzo!O20+Abril!O20+Mayo!O20+Junio!O20+Julio!O20+Agosto!O20+Septiembre!O20+Octubre!O20+Noviembre!O20+Diciembre!O20</f>
        <v>0</v>
      </c>
      <c r="P20" s="53">
        <f>Enero!P20+Febrero!P20+Marzo!P20+Abril!P20+Mayo!P20+Junio!P20+Julio!P20+Agosto!P20+Septiembre!P20+Octubre!P20+Noviembre!P20+Diciembre!P20</f>
        <v>0</v>
      </c>
      <c r="Q20" s="36">
        <f t="shared" si="0"/>
        <v>0</v>
      </c>
      <c r="R20" s="5">
        <v>0</v>
      </c>
      <c r="S20" s="37">
        <f t="shared" si="1"/>
        <v>0</v>
      </c>
    </row>
    <row r="21" spans="1:20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40">
        <v>0</v>
      </c>
      <c r="F21" s="40">
        <f>Enero!F21+Febrero!F21+Marzo!F21+Abril!F21+Mayo!F21+Junio!F21+Julio!F21+Agosto!F21+Septiembre!F21+Octubre!F21+Noviembre!F21+Diciembre!F21</f>
        <v>0</v>
      </c>
      <c r="G21" s="40">
        <f>Enero!G21+Febrero!G21+Marzo!G21+Abril!G21+Mayo!G21+Junio!G21+Julio!G21+Agosto!G21+Septiembre!G21+Octubre!G21+Noviembre!G21+Diciembre!G21</f>
        <v>0</v>
      </c>
      <c r="H21" s="40">
        <f>Enero!H21+Febrero!H21+Marzo!H21+Abril!H21+Mayo!H21+Junio!H21+Julio!H21+Agosto!H21+Septiembre!H21+Octubre!H21+Noviembre!H21+Diciembre!H21</f>
        <v>0</v>
      </c>
      <c r="I21" s="40">
        <f>Enero!I21+Febrero!I21+Marzo!I21+Abril!I21+Mayo!I21+Junio!I21+Julio!I21+Agosto!I21+Septiembre!I21+Octubre!I21+Noviembre!I21+Diciembre!I21</f>
        <v>0</v>
      </c>
      <c r="J21" s="40">
        <f>Enero!J21+Febrero!J21+Marzo!J21+Abril!J21+Mayo!J21+Junio!J21+Julio!J21+Agosto!J21+Septiembre!J21+Octubre!J21+Noviembre!J21+Diciembre!J21</f>
        <v>0</v>
      </c>
      <c r="K21" s="40">
        <f>Enero!K21+Febrero!K21+Marzo!K21+Abril!K21+Mayo!K21+Junio!K21+Julio!K21+Agosto!K21+Septiembre!K21+Octubre!K21+Noviembre!K21+Diciembre!K21</f>
        <v>0</v>
      </c>
      <c r="L21" s="40">
        <f>Enero!L21+Febrero!L21+Marzo!L21+Abril!L21+Mayo!L21+Junio!L21+Julio!L21+Agosto!L21+Septiembre!L21+Octubre!L21+Noviembre!L21+Diciembre!L21</f>
        <v>0</v>
      </c>
      <c r="M21" s="40">
        <f>Enero!M21+Febrero!M21+Marzo!M21+Abril!M21+Mayo!M21+Junio!M21+Julio!M21+Agosto!M21+Septiembre!M21+Octubre!M21+Noviembre!M21+Diciembre!M21</f>
        <v>0</v>
      </c>
      <c r="N21" s="40">
        <f>Enero!N21+Febrero!N21+Marzo!N21+Abril!N21+Mayo!N21+Junio!N21+Julio!N21+Agosto!N21+Septiembre!N21+Octubre!N21+Noviembre!N21+Diciembre!N21</f>
        <v>0</v>
      </c>
      <c r="O21" s="40">
        <f>Enero!O21+Febrero!O21+Marzo!O21+Abril!O21+Mayo!O21+Junio!O21+Julio!O21+Agosto!O21+Septiembre!O21+Octubre!O21+Noviembre!O21+Diciembre!O21</f>
        <v>0</v>
      </c>
      <c r="P21" s="40">
        <f>Enero!P21+Febrero!P21+Marzo!P21+Abril!P21+Mayo!P21+Junio!P21+Julio!P21+Agosto!P21+Septiembre!P21+Octubre!P21+Noviembre!P21+Diciembre!P21</f>
        <v>0</v>
      </c>
      <c r="Q21" s="40">
        <f t="shared" si="0"/>
        <v>0</v>
      </c>
      <c r="R21" s="5">
        <v>0</v>
      </c>
      <c r="S21" s="37">
        <f t="shared" si="1"/>
        <v>0</v>
      </c>
    </row>
    <row r="22" spans="1:20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53">
        <v>0</v>
      </c>
      <c r="F22" s="53">
        <f>Enero!F22+Febrero!F22+Marzo!F22+Abril!F22+Mayo!F22+Junio!F22+Julio!F22+Agosto!F22+Septiembre!F22+Octubre!F22+Noviembre!F22+Diciembre!F22</f>
        <v>0</v>
      </c>
      <c r="G22" s="53">
        <f>Enero!G22+Febrero!G22+Marzo!G22+Abril!G22+Mayo!G22+Junio!G22+Julio!G22+Agosto!G22+Septiembre!G22+Octubre!G22+Noviembre!G22+Diciembre!G22</f>
        <v>0</v>
      </c>
      <c r="H22" s="53">
        <f>Enero!H22+Febrero!H22+Marzo!H22+Abril!H22+Mayo!H22+Junio!H22+Julio!H22+Agosto!H22+Septiembre!H22+Octubre!H22+Noviembre!H22+Diciembre!H22</f>
        <v>0</v>
      </c>
      <c r="I22" s="53">
        <f>Enero!I22+Febrero!I22+Marzo!I22+Abril!I22+Mayo!I22+Junio!I22+Julio!I22+Agosto!I22+Septiembre!I22+Octubre!I22+Noviembre!I22+Diciembre!I22</f>
        <v>0</v>
      </c>
      <c r="J22" s="53">
        <f>Enero!J22+Febrero!J22+Marzo!J22+Abril!J22+Mayo!J22+Junio!J22+Julio!J22+Agosto!J22+Septiembre!J22+Octubre!J22+Noviembre!J22+Diciembre!J22</f>
        <v>0</v>
      </c>
      <c r="K22" s="53">
        <f>Enero!K22+Febrero!K22+Marzo!K22+Abril!K22+Mayo!K22+Junio!K22+Julio!K22+Agosto!K22+Septiembre!K22+Octubre!K22+Noviembre!K22+Diciembre!K22</f>
        <v>0</v>
      </c>
      <c r="L22" s="53">
        <f>Enero!L22+Febrero!L22+Marzo!L22+Abril!L22+Mayo!L22+Junio!L22+Julio!L22+Agosto!L22+Septiembre!L22+Octubre!L22+Noviembre!L22+Diciembre!L22</f>
        <v>0</v>
      </c>
      <c r="M22" s="53">
        <f>Enero!M22+Febrero!M22+Marzo!M22+Abril!M22+Mayo!M22+Junio!M22+Julio!M22+Agosto!M22+Septiembre!M22+Octubre!M22+Noviembre!M22+Diciembre!M22</f>
        <v>0</v>
      </c>
      <c r="N22" s="53">
        <f>Enero!N22+Febrero!N22+Marzo!N22+Abril!N22+Mayo!N22+Junio!N22+Julio!N22+Agosto!N22+Septiembre!N22+Octubre!N22+Noviembre!N22+Diciembre!N22</f>
        <v>0</v>
      </c>
      <c r="O22" s="53">
        <f>Enero!O22+Febrero!O22+Marzo!O22+Abril!O22+Mayo!O22+Junio!O22+Julio!O22+Agosto!O22+Septiembre!O22+Octubre!O22+Noviembre!O22+Diciembre!O22</f>
        <v>0</v>
      </c>
      <c r="P22" s="53">
        <f>Enero!P22+Febrero!P22+Marzo!P22+Abril!P22+Mayo!P22+Junio!P22+Julio!P22+Agosto!P22+Septiembre!P22+Octubre!P22+Noviembre!P22+Diciembre!P22</f>
        <v>0</v>
      </c>
      <c r="Q22" s="36">
        <f t="shared" si="0"/>
        <v>0</v>
      </c>
      <c r="R22" s="5">
        <v>0</v>
      </c>
      <c r="S22" s="37">
        <f t="shared" si="1"/>
        <v>0</v>
      </c>
    </row>
    <row r="23" spans="1:20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40">
        <v>0</v>
      </c>
      <c r="F23" s="40">
        <f>Enero!F23+Febrero!F23+Marzo!F23+Abril!F23+Mayo!F23+Junio!F23+Julio!F23+Agosto!F23+Septiembre!F23+Octubre!F23+Noviembre!F23+Diciembre!F23</f>
        <v>0</v>
      </c>
      <c r="G23" s="40">
        <f>Enero!G23+Febrero!G23+Marzo!G23+Abril!G23+Mayo!G23+Junio!G23+Julio!G23+Agosto!G23+Septiembre!G23+Octubre!G23+Noviembre!G23+Diciembre!G23</f>
        <v>0</v>
      </c>
      <c r="H23" s="40">
        <f>Enero!H23+Febrero!H23+Marzo!H23+Abril!H23+Mayo!H23+Junio!H23+Julio!H23+Agosto!H23+Septiembre!H23+Octubre!H23+Noviembre!H23+Diciembre!H23</f>
        <v>0</v>
      </c>
      <c r="I23" s="40">
        <f>Enero!I23+Febrero!I23+Marzo!I23+Abril!I23+Mayo!I23+Junio!I23+Julio!I23+Agosto!I23+Septiembre!I23+Octubre!I23+Noviembre!I23+Diciembre!I23</f>
        <v>0</v>
      </c>
      <c r="J23" s="40">
        <f>Enero!J23+Febrero!J23+Marzo!J23+Abril!J23+Mayo!J23+Junio!J23+Julio!J23+Agosto!J23+Septiembre!J23+Octubre!J23+Noviembre!J23+Diciembre!J23</f>
        <v>0</v>
      </c>
      <c r="K23" s="40">
        <f>Enero!K23+Febrero!K23+Marzo!K23+Abril!K23+Mayo!K23+Junio!K23+Julio!K23+Agosto!K23+Septiembre!K23+Octubre!K23+Noviembre!K23+Diciembre!K23</f>
        <v>0</v>
      </c>
      <c r="L23" s="40">
        <f>Enero!L23+Febrero!L23+Marzo!L23+Abril!L23+Mayo!L23+Junio!L23+Julio!L23+Agosto!L23+Septiembre!L23+Octubre!L23+Noviembre!L23+Diciembre!L23</f>
        <v>0</v>
      </c>
      <c r="M23" s="40">
        <f>Enero!M23+Febrero!M23+Marzo!M23+Abril!M23+Mayo!M23+Junio!M23+Julio!M23+Agosto!M23+Septiembre!M23+Octubre!M23+Noviembre!M23+Diciembre!M23</f>
        <v>0</v>
      </c>
      <c r="N23" s="40">
        <f>Enero!N23+Febrero!N23+Marzo!N23+Abril!N23+Mayo!N23+Junio!N23+Julio!N23+Agosto!N23+Septiembre!N23+Octubre!N23+Noviembre!N23+Diciembre!N23</f>
        <v>0</v>
      </c>
      <c r="O23" s="40">
        <f>Enero!O23+Febrero!O23+Marzo!O23+Abril!O23+Mayo!O23+Junio!O23+Julio!O23+Agosto!O23+Septiembre!O23+Octubre!O23+Noviembre!O23+Diciembre!O23</f>
        <v>0</v>
      </c>
      <c r="P23" s="40">
        <f>Enero!P23+Febrero!P23+Marzo!P23+Abril!P23+Mayo!P23+Junio!P23+Julio!P23+Agosto!P23+Septiembre!P23+Octubre!P23+Noviembre!P23+Diciembre!P23</f>
        <v>0</v>
      </c>
      <c r="Q23" s="40">
        <f t="shared" si="0"/>
        <v>0</v>
      </c>
      <c r="R23" s="5">
        <v>0</v>
      </c>
      <c r="S23" s="37">
        <f t="shared" si="1"/>
        <v>0</v>
      </c>
    </row>
    <row r="24" spans="1:20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53">
        <v>0</v>
      </c>
      <c r="F24" s="53">
        <f>Enero!F24+Febrero!F24+Marzo!F24+Abril!F24+Mayo!F24+Junio!F24+Julio!F24+Agosto!F24+Septiembre!F24+Octubre!F24+Noviembre!F24+Diciembre!F24</f>
        <v>0</v>
      </c>
      <c r="G24" s="53">
        <f>Enero!G24+Febrero!G24+Marzo!G24+Abril!G24+Mayo!G24+Junio!G24+Julio!G24+Agosto!G24+Septiembre!G24+Octubre!G24+Noviembre!G24+Diciembre!G24</f>
        <v>0</v>
      </c>
      <c r="H24" s="53">
        <f>Enero!H24+Febrero!H24+Marzo!H24+Abril!H24+Mayo!H24+Junio!H24+Julio!H24+Agosto!H24+Septiembre!H24+Octubre!H24+Noviembre!H24+Diciembre!H24</f>
        <v>0</v>
      </c>
      <c r="I24" s="53">
        <f>Enero!I24+Febrero!I24+Marzo!I24+Abril!I24+Mayo!I24+Junio!I24+Julio!I24+Agosto!I24+Septiembre!I24+Octubre!I24+Noviembre!I24+Diciembre!I24</f>
        <v>0</v>
      </c>
      <c r="J24" s="53">
        <f>Enero!J24+Febrero!J24+Marzo!J24+Abril!J24+Mayo!J24+Junio!J24+Julio!J24+Agosto!J24+Septiembre!J24+Octubre!J24+Noviembre!J24+Diciembre!J24</f>
        <v>0</v>
      </c>
      <c r="K24" s="53">
        <f>Enero!K24+Febrero!K24+Marzo!K24+Abril!K24+Mayo!K24+Junio!K24+Julio!K24+Agosto!K24+Septiembre!K24+Octubre!K24+Noviembre!K24+Diciembre!K24</f>
        <v>0</v>
      </c>
      <c r="L24" s="53">
        <f>Enero!L24+Febrero!L24+Marzo!L24+Abril!L24+Mayo!L24+Junio!L24+Julio!L24+Agosto!L24+Septiembre!L24+Octubre!L24+Noviembre!L24+Diciembre!L24</f>
        <v>0</v>
      </c>
      <c r="M24" s="53">
        <f>Enero!M24+Febrero!M24+Marzo!M24+Abril!M24+Mayo!M24+Junio!M24+Julio!M24+Agosto!M24+Septiembre!M24+Octubre!M24+Noviembre!M24+Diciembre!M24</f>
        <v>0</v>
      </c>
      <c r="N24" s="53">
        <f>Enero!N24+Febrero!N24+Marzo!N24+Abril!N24+Mayo!N24+Junio!N24+Julio!N24+Agosto!N24+Septiembre!N24+Octubre!N24+Noviembre!N24+Diciembre!N24</f>
        <v>0</v>
      </c>
      <c r="O24" s="53">
        <f>Enero!O24+Febrero!O24+Marzo!O24+Abril!O24+Mayo!O24+Junio!O24+Julio!O24+Agosto!O24+Septiembre!O24+Octubre!O24+Noviembre!O24+Diciembre!O24</f>
        <v>0</v>
      </c>
      <c r="P24" s="53">
        <f>Enero!P24+Febrero!P24+Marzo!P24+Abril!P24+Mayo!P24+Junio!P24+Julio!P24+Agosto!P24+Septiembre!P24+Octubre!P24+Noviembre!P24+Diciembre!P24</f>
        <v>0</v>
      </c>
      <c r="Q24" s="36">
        <f t="shared" si="0"/>
        <v>0</v>
      </c>
      <c r="R24" s="5">
        <v>0</v>
      </c>
      <c r="S24" s="37">
        <f t="shared" si="1"/>
        <v>0</v>
      </c>
    </row>
    <row r="25" spans="1:20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40">
        <v>0</v>
      </c>
      <c r="F25" s="40">
        <f>Enero!F25+Febrero!F25+Marzo!F25+Abril!F25+Mayo!F25+Junio!F25+Julio!F25+Agosto!F25+Septiembre!F25+Octubre!F25+Noviembre!F25+Diciembre!F25</f>
        <v>0</v>
      </c>
      <c r="G25" s="40">
        <f>Enero!G25+Febrero!G25+Marzo!G25+Abril!G25+Mayo!G25+Junio!G25+Julio!G25+Agosto!G25+Septiembre!G25+Octubre!G25+Noviembre!G25+Diciembre!G25</f>
        <v>0</v>
      </c>
      <c r="H25" s="40">
        <f>Enero!H25+Febrero!H25+Marzo!H25+Abril!H25+Mayo!H25+Junio!H25+Julio!H25+Agosto!H25+Septiembre!H25+Octubre!H25+Noviembre!H25+Diciembre!H25</f>
        <v>0</v>
      </c>
      <c r="I25" s="40">
        <f>Enero!I25+Febrero!I25+Marzo!I25+Abril!I25+Mayo!I25+Junio!I25+Julio!I25+Agosto!I25+Septiembre!I25+Octubre!I25+Noviembre!I25+Diciembre!I25</f>
        <v>0</v>
      </c>
      <c r="J25" s="40">
        <f>Enero!J25+Febrero!J25+Marzo!J25+Abril!J25+Mayo!J25+Junio!J25+Julio!J25+Agosto!J25+Septiembre!J25+Octubre!J25+Noviembre!J25+Diciembre!J25</f>
        <v>0</v>
      </c>
      <c r="K25" s="40">
        <f>Enero!K25+Febrero!K25+Marzo!K25+Abril!K25+Mayo!K25+Junio!K25+Julio!K25+Agosto!K25+Septiembre!K25+Octubre!K25+Noviembre!K25+Diciembre!K25</f>
        <v>0</v>
      </c>
      <c r="L25" s="40">
        <f>Enero!L25+Febrero!L25+Marzo!L25+Abril!L25+Mayo!L25+Junio!L25+Julio!L25+Agosto!L25+Septiembre!L25+Octubre!L25+Noviembre!L25+Diciembre!L25</f>
        <v>0</v>
      </c>
      <c r="M25" s="40">
        <f>Enero!M25+Febrero!M25+Marzo!M25+Abril!M25+Mayo!M25+Junio!M25+Julio!M25+Agosto!M25+Septiembre!M25+Octubre!M25+Noviembre!M25+Diciembre!M25</f>
        <v>0</v>
      </c>
      <c r="N25" s="40">
        <f>Enero!N25+Febrero!N25+Marzo!N25+Abril!N25+Mayo!N25+Junio!N25+Julio!N25+Agosto!N25+Septiembre!N25+Octubre!N25+Noviembre!N25+Diciembre!N25</f>
        <v>0</v>
      </c>
      <c r="O25" s="40">
        <f>Enero!O25+Febrero!O25+Marzo!O25+Abril!O25+Mayo!O25+Junio!O25+Julio!O25+Agosto!O25+Septiembre!O25+Octubre!O25+Noviembre!O25+Diciembre!O25</f>
        <v>0</v>
      </c>
      <c r="P25" s="40">
        <f>Enero!P25+Febrero!P25+Marzo!P25+Abril!P25+Mayo!P25+Junio!P25+Julio!P25+Agosto!P25+Septiembre!P25+Octubre!P25+Noviembre!P25+Diciembre!P25</f>
        <v>0</v>
      </c>
      <c r="Q25" s="40">
        <f t="shared" si="0"/>
        <v>0</v>
      </c>
      <c r="R25" s="5">
        <v>0</v>
      </c>
      <c r="S25" s="37">
        <f t="shared" si="1"/>
        <v>0</v>
      </c>
    </row>
    <row r="26" spans="1:20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53">
        <v>0</v>
      </c>
      <c r="F26" s="53">
        <f>Enero!F26+Febrero!F26+Marzo!F26+Abril!F26+Mayo!F26+Junio!F26+Julio!F26+Agosto!F26+Septiembre!F26+Octubre!F26+Noviembre!F26+Diciembre!F26</f>
        <v>0</v>
      </c>
      <c r="G26" s="53">
        <f>Enero!G26+Febrero!G26+Marzo!G26+Abril!G26+Mayo!G26+Junio!G26+Julio!G26+Agosto!G26+Septiembre!G26+Octubre!G26+Noviembre!G26+Diciembre!G26</f>
        <v>0</v>
      </c>
      <c r="H26" s="53">
        <f>Enero!H26+Febrero!H26+Marzo!H26+Abril!H26+Mayo!H26+Junio!H26+Julio!H26+Agosto!H26+Septiembre!H26+Octubre!H26+Noviembre!H26+Diciembre!H26</f>
        <v>0</v>
      </c>
      <c r="I26" s="53">
        <f>Enero!I26+Febrero!I26+Marzo!I26+Abril!I26+Mayo!I26+Junio!I26+Julio!I26+Agosto!I26+Septiembre!I26+Octubre!I26+Noviembre!I26+Diciembre!I26</f>
        <v>0</v>
      </c>
      <c r="J26" s="53">
        <f>Enero!J26+Febrero!J26+Marzo!J26+Abril!J26+Mayo!J26+Junio!J26+Julio!J26+Agosto!J26+Septiembre!J26+Octubre!J26+Noviembre!J26+Diciembre!J26</f>
        <v>0</v>
      </c>
      <c r="K26" s="53">
        <f>Enero!K26+Febrero!K26+Marzo!K26+Abril!K26+Mayo!K26+Junio!K26+Julio!K26+Agosto!K26+Septiembre!K26+Octubre!K26+Noviembre!K26+Diciembre!K26</f>
        <v>0</v>
      </c>
      <c r="L26" s="53">
        <f>Enero!L26+Febrero!L26+Marzo!L26+Abril!L26+Mayo!L26+Junio!L26+Julio!L26+Agosto!L26+Septiembre!L26+Octubre!L26+Noviembre!L26+Diciembre!L26</f>
        <v>0</v>
      </c>
      <c r="M26" s="53">
        <f>Enero!M26+Febrero!M26+Marzo!M26+Abril!M26+Mayo!M26+Junio!M26+Julio!M26+Agosto!M26+Septiembre!M26+Octubre!M26+Noviembre!M26+Diciembre!M26</f>
        <v>0</v>
      </c>
      <c r="N26" s="53">
        <f>Enero!N26+Febrero!N26+Marzo!N26+Abril!N26+Mayo!N26+Junio!N26+Julio!N26+Agosto!N26+Septiembre!N26+Octubre!N26+Noviembre!N26+Diciembre!N26</f>
        <v>0</v>
      </c>
      <c r="O26" s="53">
        <f>Enero!O26+Febrero!O26+Marzo!O26+Abril!O26+Mayo!O26+Junio!O26+Julio!O26+Agosto!O26+Septiembre!O26+Octubre!O26+Noviembre!O26+Diciembre!O26</f>
        <v>0</v>
      </c>
      <c r="P26" s="53">
        <f>Enero!P26+Febrero!P26+Marzo!P26+Abril!P26+Mayo!P26+Junio!P26+Julio!P26+Agosto!P26+Septiembre!P26+Octubre!P26+Noviembre!P26+Diciembre!P26</f>
        <v>0</v>
      </c>
      <c r="Q26" s="36">
        <f t="shared" si="0"/>
        <v>0</v>
      </c>
      <c r="R26" s="5">
        <v>0</v>
      </c>
      <c r="S26" s="37">
        <f t="shared" si="1"/>
        <v>0</v>
      </c>
    </row>
    <row r="27" spans="1:20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40">
        <v>0</v>
      </c>
      <c r="F27" s="40">
        <f>Enero!F27+Febrero!F27+Marzo!F27+Abril!F27+Mayo!F27+Junio!F27+Julio!F27+Agosto!F27+Septiembre!F27+Octubre!F27+Noviembre!F27+Diciembre!F27</f>
        <v>0</v>
      </c>
      <c r="G27" s="40">
        <f>Enero!G27+Febrero!G27+Marzo!G27+Abril!G27+Mayo!G27+Junio!G27+Julio!G27+Agosto!G27+Septiembre!G27+Octubre!G27+Noviembre!G27+Diciembre!G27</f>
        <v>0</v>
      </c>
      <c r="H27" s="40">
        <f>Enero!H27+Febrero!H27+Marzo!H27+Abril!H27+Mayo!H27+Junio!H27+Julio!H27+Agosto!H27+Septiembre!H27+Octubre!H27+Noviembre!H27+Diciembre!H27</f>
        <v>0</v>
      </c>
      <c r="I27" s="40">
        <f>Enero!I27+Febrero!I27+Marzo!I27+Abril!I27+Mayo!I27+Junio!I27+Julio!I27+Agosto!I27+Septiembre!I27+Octubre!I27+Noviembre!I27+Diciembre!I27</f>
        <v>0</v>
      </c>
      <c r="J27" s="40">
        <f>Enero!J27+Febrero!J27+Marzo!J27+Abril!J27+Mayo!J27+Junio!J27+Julio!J27+Agosto!J27+Septiembre!J27+Octubre!J27+Noviembre!J27+Diciembre!J27</f>
        <v>0</v>
      </c>
      <c r="K27" s="40">
        <f>Enero!K27+Febrero!K27+Marzo!K27+Abril!K27+Mayo!K27+Junio!K27+Julio!K27+Agosto!K27+Septiembre!K27+Octubre!K27+Noviembre!K27+Diciembre!K27</f>
        <v>0</v>
      </c>
      <c r="L27" s="40">
        <f>Enero!L27+Febrero!L27+Marzo!L27+Abril!L27+Mayo!L27+Junio!L27+Julio!L27+Agosto!L27+Septiembre!L27+Octubre!L27+Noviembre!L27+Diciembre!L27</f>
        <v>0</v>
      </c>
      <c r="M27" s="40">
        <f>Enero!M27+Febrero!M27+Marzo!M27+Abril!M27+Mayo!M27+Junio!M27+Julio!M27+Agosto!M27+Septiembre!M27+Octubre!M27+Noviembre!M27+Diciembre!M27</f>
        <v>0</v>
      </c>
      <c r="N27" s="40">
        <f>Enero!N27+Febrero!N27+Marzo!N27+Abril!N27+Mayo!N27+Junio!N27+Julio!N27+Agosto!N27+Septiembre!N27+Octubre!N27+Noviembre!N27+Diciembre!N27</f>
        <v>0</v>
      </c>
      <c r="O27" s="40">
        <f>Enero!O27+Febrero!O27+Marzo!O27+Abril!O27+Mayo!O27+Junio!O27+Julio!O27+Agosto!O27+Septiembre!O27+Octubre!O27+Noviembre!O27+Diciembre!O27</f>
        <v>0</v>
      </c>
      <c r="P27" s="40">
        <f>Enero!P27+Febrero!P27+Marzo!P27+Abril!P27+Mayo!P27+Junio!P27+Julio!P27+Agosto!P27+Septiembre!P27+Octubre!P27+Noviembre!P27+Diciembre!P27</f>
        <v>0</v>
      </c>
      <c r="Q27" s="40">
        <f t="shared" si="0"/>
        <v>0</v>
      </c>
      <c r="R27" s="5">
        <v>0</v>
      </c>
      <c r="S27" s="37">
        <f t="shared" si="1"/>
        <v>0</v>
      </c>
    </row>
    <row r="28" spans="1:20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53">
        <v>0</v>
      </c>
      <c r="F28" s="53">
        <f>Enero!F28+Febrero!F28+Marzo!F28+Abril!F28+Mayo!F28+Junio!F28+Julio!F28+Agosto!F28+Septiembre!F28+Octubre!F28+Noviembre!F28+Diciembre!F28</f>
        <v>0</v>
      </c>
      <c r="G28" s="53">
        <f>Enero!G28+Febrero!G28+Marzo!G28+Abril!G28+Mayo!G28+Junio!G28+Julio!G28+Agosto!G28+Septiembre!G28+Octubre!G28+Noviembre!G28+Diciembre!G28</f>
        <v>0</v>
      </c>
      <c r="H28" s="53">
        <f>Enero!H28+Febrero!H28+Marzo!H28+Abril!H28+Mayo!H28+Junio!H28+Julio!H28+Agosto!H28+Septiembre!H28+Octubre!H28+Noviembre!H28+Diciembre!H28</f>
        <v>0</v>
      </c>
      <c r="I28" s="53">
        <f>Enero!I28+Febrero!I28+Marzo!I28+Abril!I28+Mayo!I28+Junio!I28+Julio!I28+Agosto!I28+Septiembre!I28+Octubre!I28+Noviembre!I28+Diciembre!I28</f>
        <v>0</v>
      </c>
      <c r="J28" s="53">
        <f>Enero!J28+Febrero!J28+Marzo!J28+Abril!J28+Mayo!J28+Junio!J28+Julio!J28+Agosto!J28+Septiembre!J28+Octubre!J28+Noviembre!J28+Diciembre!J28</f>
        <v>0</v>
      </c>
      <c r="K28" s="53">
        <f>Enero!K28+Febrero!K28+Marzo!K28+Abril!K28+Mayo!K28+Junio!K28+Julio!K28+Agosto!K28+Septiembre!K28+Octubre!K28+Noviembre!K28+Diciembre!K28</f>
        <v>0</v>
      </c>
      <c r="L28" s="53">
        <f>Enero!L28+Febrero!L28+Marzo!L28+Abril!L28+Mayo!L28+Junio!L28+Julio!L28+Agosto!L28+Septiembre!L28+Octubre!L28+Noviembre!L28+Diciembre!L28</f>
        <v>0</v>
      </c>
      <c r="M28" s="53">
        <f>Enero!M28+Febrero!M28+Marzo!M28+Abril!M28+Mayo!M28+Junio!M28+Julio!M28+Agosto!M28+Septiembre!M28+Octubre!M28+Noviembre!M28+Diciembre!M28</f>
        <v>0</v>
      </c>
      <c r="N28" s="53">
        <f>Enero!N28+Febrero!N28+Marzo!N28+Abril!N28+Mayo!N28+Junio!N28+Julio!N28+Agosto!N28+Septiembre!N28+Octubre!N28+Noviembre!N28+Diciembre!N28</f>
        <v>0</v>
      </c>
      <c r="O28" s="53">
        <f>Enero!O28+Febrero!O28+Marzo!O28+Abril!O28+Mayo!O28+Junio!O28+Julio!O28+Agosto!O28+Septiembre!O28+Octubre!O28+Noviembre!O28+Diciembre!O28</f>
        <v>0</v>
      </c>
      <c r="P28" s="53">
        <f>Enero!P28+Febrero!P28+Marzo!P28+Abril!P28+Mayo!P28+Junio!P28+Julio!P28+Agosto!P28+Septiembre!P28+Octubre!P28+Noviembre!P28+Diciembre!P28</f>
        <v>0</v>
      </c>
      <c r="Q28" s="36">
        <f t="shared" si="0"/>
        <v>0</v>
      </c>
      <c r="R28" s="5">
        <v>0</v>
      </c>
      <c r="S28" s="37">
        <f t="shared" si="1"/>
        <v>0</v>
      </c>
    </row>
    <row r="29" spans="1:20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40">
        <v>0</v>
      </c>
      <c r="F29" s="40">
        <f>Enero!F29+Febrero!F29+Marzo!F29+Abril!F29+Mayo!F29+Junio!F29+Julio!F29+Agosto!F29+Septiembre!F29+Octubre!F29+Noviembre!F29+Diciembre!F29</f>
        <v>0</v>
      </c>
      <c r="G29" s="40">
        <f>Enero!G29+Febrero!G29+Marzo!G29+Abril!G29+Mayo!G29+Junio!G29+Julio!G29+Agosto!G29+Septiembre!G29+Octubre!G29+Noviembre!G29+Diciembre!G29</f>
        <v>0</v>
      </c>
      <c r="H29" s="40">
        <f>Enero!H29+Febrero!H29+Marzo!H29+Abril!H29+Mayo!H29+Junio!H29+Julio!H29+Agosto!H29+Septiembre!H29+Octubre!H29+Noviembre!H29+Diciembre!H29</f>
        <v>0</v>
      </c>
      <c r="I29" s="40">
        <f>Enero!I29+Febrero!I29+Marzo!I29+Abril!I29+Mayo!I29+Junio!I29+Julio!I29+Agosto!I29+Septiembre!I29+Octubre!I29+Noviembre!I29+Diciembre!I29</f>
        <v>0</v>
      </c>
      <c r="J29" s="40">
        <f>Enero!J29+Febrero!J29+Marzo!J29+Abril!J29+Mayo!J29+Junio!J29+Julio!J29+Agosto!J29+Septiembre!J29+Octubre!J29+Noviembre!J29+Diciembre!J29</f>
        <v>0</v>
      </c>
      <c r="K29" s="40">
        <f>Enero!K29+Febrero!K29+Marzo!K29+Abril!K29+Mayo!K29+Junio!K29+Julio!K29+Agosto!K29+Septiembre!K29+Octubre!K29+Noviembre!K29+Diciembre!K29</f>
        <v>0</v>
      </c>
      <c r="L29" s="40">
        <f>Enero!L29+Febrero!L29+Marzo!L29+Abril!L29+Mayo!L29+Junio!L29+Julio!L29+Agosto!L29+Septiembre!L29+Octubre!L29+Noviembre!L29+Diciembre!L29</f>
        <v>0</v>
      </c>
      <c r="M29" s="40">
        <f>Enero!M29+Febrero!M29+Marzo!M29+Abril!M29+Mayo!M29+Junio!M29+Julio!M29+Agosto!M29+Septiembre!M29+Octubre!M29+Noviembre!M29+Diciembre!M29</f>
        <v>0</v>
      </c>
      <c r="N29" s="40">
        <f>Enero!N29+Febrero!N29+Marzo!N29+Abril!N29+Mayo!N29+Junio!N29+Julio!N29+Agosto!N29+Septiembre!N29+Octubre!N29+Noviembre!N29+Diciembre!N29</f>
        <v>0</v>
      </c>
      <c r="O29" s="40">
        <f>Enero!O29+Febrero!O29+Marzo!O29+Abril!O29+Mayo!O29+Junio!O29+Julio!O29+Agosto!O29+Septiembre!O29+Octubre!O29+Noviembre!O29+Diciembre!O29</f>
        <v>0</v>
      </c>
      <c r="P29" s="40">
        <f>Enero!P29+Febrero!P29+Marzo!P29+Abril!P29+Mayo!P29+Junio!P29+Julio!P29+Agosto!P29+Septiembre!P29+Octubre!P29+Noviembre!P29+Diciembre!P29</f>
        <v>0</v>
      </c>
      <c r="Q29" s="40">
        <f t="shared" si="0"/>
        <v>0</v>
      </c>
      <c r="R29" s="5">
        <v>0</v>
      </c>
      <c r="S29" s="37">
        <f t="shared" si="1"/>
        <v>0</v>
      </c>
    </row>
    <row r="30" spans="1:20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53">
        <v>0</v>
      </c>
      <c r="F30" s="53">
        <f>Enero!F30+Febrero!F30+Marzo!F30+Abril!F30+Mayo!F30+Junio!F30+Julio!F30+Agosto!F30+Septiembre!F30+Octubre!F30+Noviembre!F30+Diciembre!F30</f>
        <v>0</v>
      </c>
      <c r="G30" s="53">
        <f>Enero!G30+Febrero!G30+Marzo!G30+Abril!G30+Mayo!G30+Junio!G30+Julio!G30+Agosto!G30+Septiembre!G30+Octubre!G30+Noviembre!G30+Diciembre!G30</f>
        <v>0</v>
      </c>
      <c r="H30" s="53">
        <f>Enero!H30+Febrero!H30+Marzo!H30+Abril!H30+Mayo!H30+Junio!H30+Julio!H30+Agosto!H30+Septiembre!H30+Octubre!H30+Noviembre!H30+Diciembre!H30</f>
        <v>0</v>
      </c>
      <c r="I30" s="53">
        <f>Enero!I30+Febrero!I30+Marzo!I30+Abril!I30+Mayo!I30+Junio!I30+Julio!I30+Agosto!I30+Septiembre!I30+Octubre!I30+Noviembre!I30+Diciembre!I30</f>
        <v>0</v>
      </c>
      <c r="J30" s="53">
        <f>Enero!J30+Febrero!J30+Marzo!J30+Abril!J30+Mayo!J30+Junio!J30+Julio!J30+Agosto!J30+Septiembre!J30+Octubre!J30+Noviembre!J30+Diciembre!J30</f>
        <v>0</v>
      </c>
      <c r="K30" s="53">
        <f>Enero!K30+Febrero!K30+Marzo!K30+Abril!K30+Mayo!K30+Junio!K30+Julio!K30+Agosto!K30+Septiembre!K30+Octubre!K30+Noviembre!K30+Diciembre!K30</f>
        <v>0</v>
      </c>
      <c r="L30" s="53">
        <f>Enero!L30+Febrero!L30+Marzo!L30+Abril!L30+Mayo!L30+Junio!L30+Julio!L30+Agosto!L30+Septiembre!L30+Octubre!L30+Noviembre!L30+Diciembre!L30</f>
        <v>0</v>
      </c>
      <c r="M30" s="53">
        <f>Enero!M30+Febrero!M30+Marzo!M30+Abril!M30+Mayo!M30+Junio!M30+Julio!M30+Agosto!M30+Septiembre!M30+Octubre!M30+Noviembre!M30+Diciembre!M30</f>
        <v>0</v>
      </c>
      <c r="N30" s="53">
        <f>Enero!N30+Febrero!N30+Marzo!N30+Abril!N30+Mayo!N30+Junio!N30+Julio!N30+Agosto!N30+Septiembre!N30+Octubre!N30+Noviembre!N30+Diciembre!N30</f>
        <v>0</v>
      </c>
      <c r="O30" s="53">
        <f>Enero!O30+Febrero!O30+Marzo!O30+Abril!O30+Mayo!O30+Junio!O30+Julio!O30+Agosto!O30+Septiembre!O30+Octubre!O30+Noviembre!O30+Diciembre!O30</f>
        <v>0</v>
      </c>
      <c r="P30" s="53">
        <f>Enero!P30+Febrero!P30+Marzo!P30+Abril!P30+Mayo!P30+Junio!P30+Julio!P30+Agosto!P30+Septiembre!P30+Octubre!P30+Noviembre!P30+Diciembre!P30</f>
        <v>0</v>
      </c>
      <c r="Q30" s="36">
        <f t="shared" si="0"/>
        <v>0</v>
      </c>
      <c r="R30" s="5">
        <v>0</v>
      </c>
      <c r="S30" s="37">
        <f t="shared" si="1"/>
        <v>0</v>
      </c>
    </row>
    <row r="31" spans="1:20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40">
        <v>0</v>
      </c>
      <c r="F31" s="40">
        <f>Enero!F31+Febrero!F31+Marzo!F31+Abril!F31+Mayo!F31+Junio!F31+Julio!F31+Agosto!F31+Septiembre!F31+Octubre!F31+Noviembre!F31+Diciembre!F31</f>
        <v>0</v>
      </c>
      <c r="G31" s="40">
        <f>Enero!G31+Febrero!G31+Marzo!G31+Abril!G31+Mayo!G31+Junio!G31+Julio!G31+Agosto!G31+Septiembre!G31+Octubre!G31+Noviembre!G31+Diciembre!G31</f>
        <v>0</v>
      </c>
      <c r="H31" s="40">
        <f>Enero!H31+Febrero!H31+Marzo!H31+Abril!H31+Mayo!H31+Junio!H31+Julio!H31+Agosto!H31+Septiembre!H31+Octubre!H31+Noviembre!H31+Diciembre!H31</f>
        <v>0</v>
      </c>
      <c r="I31" s="40">
        <f>Enero!I31+Febrero!I31+Marzo!I31+Abril!I31+Mayo!I31+Junio!I31+Julio!I31+Agosto!I31+Septiembre!I31+Octubre!I31+Noviembre!I31+Diciembre!I31</f>
        <v>0</v>
      </c>
      <c r="J31" s="40">
        <f>Enero!J31+Febrero!J31+Marzo!J31+Abril!J31+Mayo!J31+Junio!J31+Julio!J31+Agosto!J31+Septiembre!J31+Octubre!J31+Noviembre!J31+Diciembre!J31</f>
        <v>0</v>
      </c>
      <c r="K31" s="40">
        <f>Enero!K31+Febrero!K31+Marzo!K31+Abril!K31+Mayo!K31+Junio!K31+Julio!K31+Agosto!K31+Septiembre!K31+Octubre!K31+Noviembre!K31+Diciembre!K31</f>
        <v>0</v>
      </c>
      <c r="L31" s="40">
        <f>Enero!L31+Febrero!L31+Marzo!L31+Abril!L31+Mayo!L31+Junio!L31+Julio!L31+Agosto!L31+Septiembre!L31+Octubre!L31+Noviembre!L31+Diciembre!L31</f>
        <v>0</v>
      </c>
      <c r="M31" s="40">
        <f>Enero!M31+Febrero!M31+Marzo!M31+Abril!M31+Mayo!M31+Junio!M31+Julio!M31+Agosto!M31+Septiembre!M31+Octubre!M31+Noviembre!M31+Diciembre!M31</f>
        <v>0</v>
      </c>
      <c r="N31" s="40">
        <f>Enero!N31+Febrero!N31+Marzo!N31+Abril!N31+Mayo!N31+Junio!N31+Julio!N31+Agosto!N31+Septiembre!N31+Octubre!N31+Noviembre!N31+Diciembre!N31</f>
        <v>0</v>
      </c>
      <c r="O31" s="40">
        <f>Enero!O31+Febrero!O31+Marzo!O31+Abril!O31+Mayo!O31+Junio!O31+Julio!O31+Agosto!O31+Septiembre!O31+Octubre!O31+Noviembre!O31+Diciembre!O31</f>
        <v>0</v>
      </c>
      <c r="P31" s="40">
        <f>Enero!P31+Febrero!P31+Marzo!P31+Abril!P31+Mayo!P31+Junio!P31+Julio!P31+Agosto!P31+Septiembre!P31+Octubre!P31+Noviembre!P31+Diciembre!P31</f>
        <v>0</v>
      </c>
      <c r="Q31" s="40">
        <f t="shared" si="0"/>
        <v>0</v>
      </c>
      <c r="R31" s="5">
        <v>0</v>
      </c>
      <c r="S31" s="37">
        <f t="shared" si="1"/>
        <v>0</v>
      </c>
    </row>
    <row r="32" spans="1:20" s="30" customFormat="1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53">
        <v>24300864177</v>
      </c>
      <c r="F32" s="53">
        <f>Enero!F32+Febrero!F32+Marzo!F32+Abril!F32+Mayo!F32+Junio!F32+Julio!F32+Agosto!F32+Septiembre!F32+Octubre!F32+Noviembre!F32+Diciembre!F32</f>
        <v>146847747</v>
      </c>
      <c r="G32" s="53">
        <f>Enero!G32+Febrero!G32+Marzo!G32+Abril!G32+Mayo!G32+Junio!G32+Julio!G32+Agosto!G32+Septiembre!G32+Octubre!G32+Noviembre!G32+Diciembre!G32</f>
        <v>0</v>
      </c>
      <c r="H32" s="53">
        <f>Enero!H32+Febrero!H32+Marzo!H32+Abril!H32+Mayo!H32+Junio!H32+Julio!H32+Agosto!H32+Septiembre!H32+Octubre!H32+Noviembre!H32+Diciembre!H32</f>
        <v>0</v>
      </c>
      <c r="I32" s="53">
        <f>Enero!I32+Febrero!I32+Marzo!I32+Abril!I32+Mayo!I32+Junio!I32+Julio!I32+Agosto!I32+Septiembre!I32+Octubre!I32+Noviembre!I32+Diciembre!I32</f>
        <v>0</v>
      </c>
      <c r="J32" s="53">
        <f>Enero!J32+Febrero!J32+Marzo!J32+Abril!J32+Mayo!J32+Junio!J32+Julio!J32+Agosto!J32+Septiembre!J32+Octubre!J32+Noviembre!J32+Diciembre!J32</f>
        <v>0</v>
      </c>
      <c r="K32" s="53">
        <f>Enero!K32+Febrero!K32+Marzo!K32+Abril!K32+Mayo!K32+Junio!K32+Julio!K32+Agosto!K32+Septiembre!K32+Octubre!K32+Noviembre!K32+Diciembre!K32</f>
        <v>0</v>
      </c>
      <c r="L32" s="53">
        <f>Enero!L32+Febrero!L32+Marzo!L32+Abril!L32+Mayo!L32+Junio!L32+Julio!L32+Agosto!L32+Septiembre!L32+Octubre!L32+Noviembre!L32+Diciembre!L32</f>
        <v>0</v>
      </c>
      <c r="M32" s="53">
        <f>Enero!M32+Febrero!M32+Marzo!M32+Abril!M32+Mayo!M32+Junio!M32+Julio!M32+Agosto!M32+Septiembre!M32+Octubre!M32+Noviembre!M32+Diciembre!M32</f>
        <v>0</v>
      </c>
      <c r="N32" s="53">
        <f>Enero!N32+Febrero!N32+Marzo!N32+Abril!N32+Mayo!N32+Junio!N32+Julio!N32+Agosto!N32+Septiembre!N32+Octubre!N32+Noviembre!N32+Diciembre!N32</f>
        <v>0</v>
      </c>
      <c r="O32" s="53">
        <f>Enero!O32+Febrero!O32+Marzo!O32+Abril!O32+Mayo!O32+Junio!O32+Julio!O32+Agosto!O32+Septiembre!O32+Octubre!O32+Noviembre!O32+Diciembre!O32</f>
        <v>0</v>
      </c>
      <c r="P32" s="53">
        <f>Enero!P32+Febrero!P32+Marzo!P32+Abril!P32+Mayo!P32+Junio!P32+Julio!P32+Agosto!P32+Septiembre!P32+Octubre!P32+Noviembre!P32+Diciembre!P32</f>
        <v>0</v>
      </c>
      <c r="Q32" s="36">
        <f t="shared" si="0"/>
        <v>24447711924</v>
      </c>
      <c r="R32" s="5">
        <v>24447711924</v>
      </c>
      <c r="S32" s="45">
        <f t="shared" si="1"/>
        <v>0</v>
      </c>
      <c r="T32" s="52"/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v>0</v>
      </c>
      <c r="F33" s="14">
        <f>Enero!F33+Febrero!F33+Marzo!F33+Abril!F33+Mayo!F33+Junio!F33+Julio!F33+Agosto!F33+Septiembre!F33+Octubre!F33+Noviembre!F33+Diciembre!F33</f>
        <v>0</v>
      </c>
      <c r="G33" s="14">
        <f>Enero!G33+Febrero!G33+Marzo!G33+Abril!G33+Mayo!G33+Junio!G33+Julio!G33+Agosto!G33+Septiembre!G33+Octubre!G33+Noviembre!G33+Diciembre!G33</f>
        <v>0</v>
      </c>
      <c r="H33" s="14">
        <f>Enero!H33+Febrero!H33+Marzo!H33+Abril!H33+Mayo!H33+Junio!H33+Julio!H33+Agosto!H33+Septiembre!H33+Octubre!H33+Noviembre!H33+Diciembre!H33</f>
        <v>0</v>
      </c>
      <c r="I33" s="14">
        <f>Enero!I33+Febrero!I33+Marzo!I33+Abril!I33+Mayo!I33+Junio!I33+Julio!I33+Agosto!I33+Septiembre!I33+Octubre!I33+Noviembre!I33+Diciembre!I33</f>
        <v>0</v>
      </c>
      <c r="J33" s="14">
        <f>Enero!J33+Febrero!J33+Marzo!J33+Abril!J33+Mayo!J33+Junio!J33+Julio!J33+Agosto!J33+Septiembre!J33+Octubre!J33+Noviembre!J33+Diciembre!J33</f>
        <v>0</v>
      </c>
      <c r="K33" s="14">
        <f>Enero!K33+Febrero!K33+Marzo!K33+Abril!K33+Mayo!K33+Junio!K33+Julio!K33+Agosto!K33+Septiembre!K33+Octubre!K33+Noviembre!K33+Diciembre!K33</f>
        <v>0</v>
      </c>
      <c r="L33" s="14">
        <f>Enero!L33+Febrero!L33+Marzo!L33+Abril!L33+Mayo!L33+Junio!L33+Julio!L33+Agosto!L33+Septiembre!L33+Octubre!L33+Noviembre!L33+Diciembre!L33</f>
        <v>0</v>
      </c>
      <c r="M33" s="14">
        <f>Enero!M33+Febrero!M33+Marzo!M33+Abril!M33+Mayo!M33+Junio!M33+Julio!M33+Agosto!M33+Septiembre!M33+Octubre!M33+Noviembre!M33+Diciembre!M33</f>
        <v>0</v>
      </c>
      <c r="N33" s="14">
        <f>Enero!N33+Febrero!N33+Marzo!N33+Abril!N33+Mayo!N33+Junio!N33+Julio!N33+Agosto!N33+Septiembre!N33+Octubre!N33+Noviembre!N33+Diciembre!N33</f>
        <v>0</v>
      </c>
      <c r="O33" s="14">
        <f>Enero!O33+Febrero!O33+Marzo!O33+Abril!O33+Mayo!O33+Junio!O33+Julio!O33+Agosto!O33+Septiembre!O33+Octubre!O33+Noviembre!O33+Diciembre!O33</f>
        <v>0</v>
      </c>
      <c r="P33" s="14">
        <f>Enero!P33+Febrero!P33+Marzo!P33+Abril!P33+Mayo!P33+Junio!P33+Julio!P33+Agosto!P33+Septiembre!P33+Octubre!P33+Noviembre!P33+Diciembre!P33</f>
        <v>0</v>
      </c>
      <c r="Q33" s="14">
        <f>SUM(E33:P33)</f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40">
        <v>0</v>
      </c>
      <c r="F34" s="40">
        <f>Enero!F34+Febrero!F34+Marzo!F34+Abril!F34+Mayo!F34+Junio!F34+Julio!F34+Agosto!F34+Septiembre!F34+Octubre!F34+Noviembre!F34+Diciembre!F34</f>
        <v>0</v>
      </c>
      <c r="G34" s="40">
        <f>Enero!G34+Febrero!G34+Marzo!G34+Abril!G34+Mayo!G34+Junio!G34+Julio!G34+Agosto!G34+Septiembre!G34+Octubre!G34+Noviembre!G34+Diciembre!G34</f>
        <v>0</v>
      </c>
      <c r="H34" s="40">
        <f>Enero!H34+Febrero!H34+Marzo!H34+Abril!H34+Mayo!H34+Junio!H34+Julio!H34+Agosto!H34+Septiembre!H34+Octubre!H34+Noviembre!H34+Diciembre!H34</f>
        <v>0</v>
      </c>
      <c r="I34" s="40">
        <f>Enero!I34+Febrero!I34+Marzo!I34+Abril!I34+Mayo!I34+Junio!I34+Julio!I34+Agosto!I34+Septiembre!I34+Octubre!I34+Noviembre!I34+Diciembre!I34</f>
        <v>0</v>
      </c>
      <c r="J34" s="40">
        <f>Enero!J34+Febrero!J34+Marzo!J34+Abril!J34+Mayo!J34+Junio!J34+Julio!J34+Agosto!J34+Septiembre!J34+Octubre!J34+Noviembre!J34+Diciembre!J34</f>
        <v>0</v>
      </c>
      <c r="K34" s="40">
        <f>Enero!K34+Febrero!K34+Marzo!K34+Abril!K34+Mayo!K34+Junio!K34+Julio!K34+Agosto!K34+Septiembre!K34+Octubre!K34+Noviembre!K34+Diciembre!K34</f>
        <v>0</v>
      </c>
      <c r="L34" s="40">
        <f>Enero!L34+Febrero!L34+Marzo!L34+Abril!L34+Mayo!L34+Junio!L34+Julio!L34+Agosto!L34+Septiembre!L34+Octubre!L34+Noviembre!L34+Diciembre!L34</f>
        <v>0</v>
      </c>
      <c r="M34" s="40">
        <f>Enero!M34+Febrero!M34+Marzo!M34+Abril!M34+Mayo!M34+Junio!M34+Julio!M34+Agosto!M34+Septiembre!M34+Octubre!M34+Noviembre!M34+Diciembre!M34</f>
        <v>0</v>
      </c>
      <c r="N34" s="40">
        <f>Enero!N34+Febrero!N34+Marzo!N34+Abril!N34+Mayo!N34+Junio!N34+Julio!N34+Agosto!N34+Septiembre!N34+Octubre!N34+Noviembre!N34+Diciembre!N34</f>
        <v>0</v>
      </c>
      <c r="O34" s="40">
        <f>Enero!O34+Febrero!O34+Marzo!O34+Abril!O34+Mayo!O34+Junio!O34+Julio!O34+Agosto!O34+Septiembre!O34+Octubre!O34+Noviembre!O34+Diciembre!O34</f>
        <v>0</v>
      </c>
      <c r="P34" s="40">
        <f>Enero!P34+Febrero!P34+Marzo!P34+Abril!P34+Mayo!P34+Junio!P34+Julio!P34+Agosto!P34+Septiembre!P34+Octubre!P34+Noviembre!P34+Diciembre!P34</f>
        <v>0</v>
      </c>
      <c r="Q34" s="40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53">
        <v>175071435</v>
      </c>
      <c r="F35" s="53">
        <f>Enero!F35+Febrero!F35+Marzo!F35+Abril!F35+Mayo!F35+Junio!F35+Julio!F35+Agosto!F35+Septiembre!F35+Octubre!F35+Noviembre!F35+Diciembre!F35</f>
        <v>93228813</v>
      </c>
      <c r="G35" s="53">
        <f>Enero!G35+Febrero!G35+Marzo!G35+Abril!G35+Mayo!G35+Junio!G35+Julio!G35+Agosto!G35+Septiembre!G35+Octubre!G35+Noviembre!G35+Diciembre!G35</f>
        <v>0</v>
      </c>
      <c r="H35" s="53">
        <f>Enero!H35+Febrero!H35+Marzo!H35+Abril!H35+Mayo!H35+Junio!H35+Julio!H35+Agosto!H35+Septiembre!H35+Octubre!H35+Noviembre!H35+Diciembre!H35</f>
        <v>0</v>
      </c>
      <c r="I35" s="53">
        <f>Enero!I35+Febrero!I35+Marzo!I35+Abril!I35+Mayo!I35+Junio!I35+Julio!I35+Agosto!I35+Septiembre!I35+Octubre!I35+Noviembre!I35+Diciembre!I35</f>
        <v>0</v>
      </c>
      <c r="J35" s="53">
        <f>Enero!J35+Febrero!J35+Marzo!J35+Abril!J35+Mayo!J35+Junio!J35+Julio!J35+Agosto!J35+Septiembre!J35+Octubre!J35+Noviembre!J35+Diciembre!J35</f>
        <v>0</v>
      </c>
      <c r="K35" s="53">
        <f>Enero!K35+Febrero!K35+Marzo!K35+Abril!K35+Mayo!K35+Junio!K35+Julio!K35+Agosto!K35+Septiembre!K35+Octubre!K35+Noviembre!K35+Diciembre!K35</f>
        <v>0</v>
      </c>
      <c r="L35" s="53">
        <f>Enero!L35+Febrero!L35+Marzo!L35+Abril!L35+Mayo!L35+Junio!L35+Julio!L35+Agosto!L35+Septiembre!L35+Octubre!L35+Noviembre!L35+Diciembre!L35</f>
        <v>0</v>
      </c>
      <c r="M35" s="53">
        <f>Enero!M35+Febrero!M35+Marzo!M35+Abril!M35+Mayo!M35+Junio!M35+Julio!M35+Agosto!M35+Septiembre!M35+Octubre!M35+Noviembre!M35+Diciembre!M35</f>
        <v>0</v>
      </c>
      <c r="N35" s="53">
        <f>Enero!N35+Febrero!N35+Marzo!N35+Abril!N35+Mayo!N35+Junio!N35+Julio!N35+Agosto!N35+Septiembre!N35+Octubre!N35+Noviembre!N35+Diciembre!N35</f>
        <v>0</v>
      </c>
      <c r="O35" s="53">
        <f>Enero!O35+Febrero!O35+Marzo!O35+Abril!O35+Mayo!O35+Junio!O35+Julio!O35+Agosto!O35+Septiembre!O35+Octubre!O35+Noviembre!O35+Diciembre!O35</f>
        <v>0</v>
      </c>
      <c r="P35" s="53">
        <f>Enero!P35+Febrero!P35+Marzo!P35+Abril!P35+Mayo!P35+Junio!P35+Julio!P35+Agosto!P35+Septiembre!P35+Octubre!P35+Noviembre!P35+Diciembre!P35</f>
        <v>0</v>
      </c>
      <c r="Q35" s="36">
        <f t="shared" si="0"/>
        <v>268300248</v>
      </c>
      <c r="R35" s="5">
        <v>268300248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40">
        <v>0</v>
      </c>
      <c r="F36" s="40">
        <f>Enero!F36+Febrero!F36+Marzo!F36+Abril!F36+Mayo!F36+Junio!F36+Julio!F36+Agosto!F36+Septiembre!F36+Octubre!F36+Noviembre!F36+Diciembre!F36</f>
        <v>0</v>
      </c>
      <c r="G36" s="40">
        <f>Enero!G36+Febrero!G36+Marzo!G36+Abril!G36+Mayo!G36+Junio!G36+Julio!G36+Agosto!G36+Septiembre!G36+Octubre!G36+Noviembre!G36+Diciembre!G36</f>
        <v>0</v>
      </c>
      <c r="H36" s="40">
        <f>Enero!H36+Febrero!H36+Marzo!H36+Abril!H36+Mayo!H36+Junio!H36+Julio!H36+Agosto!H36+Septiembre!H36+Octubre!H36+Noviembre!H36+Diciembre!H36</f>
        <v>0</v>
      </c>
      <c r="I36" s="40">
        <f>Enero!I36+Febrero!I36+Marzo!I36+Abril!I36+Mayo!I36+Junio!I36+Julio!I36+Agosto!I36+Septiembre!I36+Octubre!I36+Noviembre!I36+Diciembre!I36</f>
        <v>0</v>
      </c>
      <c r="J36" s="40">
        <f>Enero!J36+Febrero!J36+Marzo!J36+Abril!J36+Mayo!J36+Junio!J36+Julio!J36+Agosto!J36+Septiembre!J36+Octubre!J36+Noviembre!J36+Diciembre!J36</f>
        <v>0</v>
      </c>
      <c r="K36" s="40">
        <f>Enero!K36+Febrero!K36+Marzo!K36+Abril!K36+Mayo!K36+Junio!K36+Julio!K36+Agosto!K36+Septiembre!K36+Octubre!K36+Noviembre!K36+Diciembre!K36</f>
        <v>0</v>
      </c>
      <c r="L36" s="40">
        <f>Enero!L36+Febrero!L36+Marzo!L36+Abril!L36+Mayo!L36+Junio!L36+Julio!L36+Agosto!L36+Septiembre!L36+Octubre!L36+Noviembre!L36+Diciembre!L36</f>
        <v>0</v>
      </c>
      <c r="M36" s="40">
        <f>Enero!M36+Febrero!M36+Marzo!M36+Abril!M36+Mayo!M36+Junio!M36+Julio!M36+Agosto!M36+Septiembre!M36+Octubre!M36+Noviembre!M36+Diciembre!M36</f>
        <v>0</v>
      </c>
      <c r="N36" s="40">
        <f>Enero!N36+Febrero!N36+Marzo!N36+Abril!N36+Mayo!N36+Junio!N36+Julio!N36+Agosto!N36+Septiembre!N36+Octubre!N36+Noviembre!N36+Diciembre!N36</f>
        <v>0</v>
      </c>
      <c r="O36" s="40">
        <f>Enero!O36+Febrero!O36+Marzo!O36+Abril!O36+Mayo!O36+Junio!O36+Julio!O36+Agosto!O36+Septiembre!O36+Octubre!O36+Noviembre!O36+Diciembre!O36</f>
        <v>0</v>
      </c>
      <c r="P36" s="40">
        <f>Enero!P36+Febrero!P36+Marzo!P36+Abril!P36+Mayo!P36+Junio!P36+Julio!P36+Agosto!P36+Septiembre!P36+Octubre!P36+Noviembre!P36+Diciembre!P36</f>
        <v>0</v>
      </c>
      <c r="Q36" s="40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53">
        <v>0</v>
      </c>
      <c r="F37" s="53">
        <f>Enero!F37+Febrero!F37+Marzo!F37+Abril!F37+Mayo!F37+Junio!F37+Julio!F37+Agosto!F37+Septiembre!F37+Octubre!F37+Noviembre!F37+Diciembre!F37</f>
        <v>0</v>
      </c>
      <c r="G37" s="53">
        <f>Enero!G37+Febrero!G37+Marzo!G37+Abril!G37+Mayo!G37+Junio!G37+Julio!G37+Agosto!G37+Septiembre!G37+Octubre!G37+Noviembre!G37+Diciembre!G37</f>
        <v>0</v>
      </c>
      <c r="H37" s="53">
        <f>Enero!H37+Febrero!H37+Marzo!H37+Abril!H37+Mayo!H37+Junio!H37+Julio!H37+Agosto!H37+Septiembre!H37+Octubre!H37+Noviembre!H37+Diciembre!H37</f>
        <v>0</v>
      </c>
      <c r="I37" s="53">
        <f>Enero!I37+Febrero!I37+Marzo!I37+Abril!I37+Mayo!I37+Junio!I37+Julio!I37+Agosto!I37+Septiembre!I37+Octubre!I37+Noviembre!I37+Diciembre!I37</f>
        <v>0</v>
      </c>
      <c r="J37" s="53">
        <f>Enero!J37+Febrero!J37+Marzo!J37+Abril!J37+Mayo!J37+Junio!J37+Julio!J37+Agosto!J37+Septiembre!J37+Octubre!J37+Noviembre!J37+Diciembre!J37</f>
        <v>0</v>
      </c>
      <c r="K37" s="53">
        <f>Enero!K37+Febrero!K37+Marzo!K37+Abril!K37+Mayo!K37+Junio!K37+Julio!K37+Agosto!K37+Septiembre!K37+Octubre!K37+Noviembre!K37+Diciembre!K37</f>
        <v>0</v>
      </c>
      <c r="L37" s="53">
        <f>Enero!L37+Febrero!L37+Marzo!L37+Abril!L37+Mayo!L37+Junio!L37+Julio!L37+Agosto!L37+Septiembre!L37+Octubre!L37+Noviembre!L37+Diciembre!L37</f>
        <v>0</v>
      </c>
      <c r="M37" s="53">
        <f>Enero!M37+Febrero!M37+Marzo!M37+Abril!M37+Mayo!M37+Junio!M37+Julio!M37+Agosto!M37+Septiembre!M37+Octubre!M37+Noviembre!M37+Diciembre!M37</f>
        <v>0</v>
      </c>
      <c r="N37" s="53">
        <f>Enero!N37+Febrero!N37+Marzo!N37+Abril!N37+Mayo!N37+Junio!N37+Julio!N37+Agosto!N37+Septiembre!N37+Octubre!N37+Noviembre!N37+Diciembre!N37</f>
        <v>0</v>
      </c>
      <c r="O37" s="53">
        <f>Enero!O37+Febrero!O37+Marzo!O37+Abril!O37+Mayo!O37+Junio!O37+Julio!O37+Agosto!O37+Septiembre!O37+Octubre!O37+Noviembre!O37+Diciembre!O37</f>
        <v>0</v>
      </c>
      <c r="P37" s="53">
        <f>Enero!P37+Febrero!P37+Marzo!P37+Abril!P37+Mayo!P37+Junio!P37+Julio!P37+Agosto!P37+Septiembre!P37+Octubre!P37+Noviembre!P37+Diciembre!P37</f>
        <v>0</v>
      </c>
      <c r="Q37" s="36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40">
        <v>385047586</v>
      </c>
      <c r="F38" s="40">
        <f>Enero!F38+Febrero!F38+Marzo!F38+Abril!F38+Mayo!F38+Junio!F38+Julio!F38+Agosto!F38+Septiembre!F38+Octubre!F38+Noviembre!F38+Diciembre!F38</f>
        <v>104496206</v>
      </c>
      <c r="G38" s="40">
        <f>Enero!G38+Febrero!G38+Marzo!G38+Abril!G38+Mayo!G38+Junio!G38+Julio!G38+Agosto!G38+Septiembre!G38+Octubre!G38+Noviembre!G38+Diciembre!G38</f>
        <v>0</v>
      </c>
      <c r="H38" s="40">
        <f>Enero!H38+Febrero!H38+Marzo!H38+Abril!H38+Mayo!H38+Junio!H38+Julio!H38+Agosto!H38+Septiembre!H38+Octubre!H38+Noviembre!H38+Diciembre!H38</f>
        <v>0</v>
      </c>
      <c r="I38" s="40">
        <f>Enero!I38+Febrero!I38+Marzo!I38+Abril!I38+Mayo!I38+Junio!I38+Julio!I38+Agosto!I38+Septiembre!I38+Octubre!I38+Noviembre!I38+Diciembre!I38</f>
        <v>0</v>
      </c>
      <c r="J38" s="40">
        <f>Enero!J38+Febrero!J38+Marzo!J38+Abril!J38+Mayo!J38+Junio!J38+Julio!J38+Agosto!J38+Septiembre!J38+Octubre!J38+Noviembre!J38+Diciembre!J38</f>
        <v>0</v>
      </c>
      <c r="K38" s="40">
        <f>Enero!K38+Febrero!K38+Marzo!K38+Abril!K38+Mayo!K38+Junio!K38+Julio!K38+Agosto!K38+Septiembre!K38+Octubre!K38+Noviembre!K38+Diciembre!K38</f>
        <v>0</v>
      </c>
      <c r="L38" s="40">
        <f>Enero!L38+Febrero!L38+Marzo!L38+Abril!L38+Mayo!L38+Junio!L38+Julio!L38+Agosto!L38+Septiembre!L38+Octubre!L38+Noviembre!L38+Diciembre!L38</f>
        <v>0</v>
      </c>
      <c r="M38" s="40">
        <f>Enero!M38+Febrero!M38+Marzo!M38+Abril!M38+Mayo!M38+Junio!M38+Julio!M38+Agosto!M38+Septiembre!M38+Octubre!M38+Noviembre!M38+Diciembre!M38</f>
        <v>0</v>
      </c>
      <c r="N38" s="40">
        <f>Enero!N38+Febrero!N38+Marzo!N38+Abril!N38+Mayo!N38+Junio!N38+Julio!N38+Agosto!N38+Septiembre!N38+Octubre!N38+Noviembre!N38+Diciembre!N38</f>
        <v>0</v>
      </c>
      <c r="O38" s="40">
        <f>Enero!O38+Febrero!O38+Marzo!O38+Abril!O38+Mayo!O38+Junio!O38+Julio!O38+Agosto!O38+Septiembre!O38+Octubre!O38+Noviembre!O38+Diciembre!O38</f>
        <v>0</v>
      </c>
      <c r="P38" s="40">
        <f>Enero!P38+Febrero!P38+Marzo!P38+Abril!P38+Mayo!P38+Junio!P38+Julio!P38+Agosto!P38+Septiembre!P38+Octubre!P38+Noviembre!P38+Diciembre!P38</f>
        <v>0</v>
      </c>
      <c r="Q38" s="40">
        <f t="shared" si="0"/>
        <v>489543792</v>
      </c>
      <c r="R38" s="5">
        <v>489543792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53">
        <v>0</v>
      </c>
      <c r="F39" s="53">
        <f>Enero!F39+Febrero!F39+Marzo!F39+Abril!F39+Mayo!F39+Junio!F39+Julio!F39+Agosto!F39+Septiembre!F39+Octubre!F39+Noviembre!F39+Diciembre!F39</f>
        <v>0</v>
      </c>
      <c r="G39" s="53">
        <f>Enero!G39+Febrero!G39+Marzo!G39+Abril!G39+Mayo!G39+Junio!G39+Julio!G39+Agosto!G39+Septiembre!G39+Octubre!G39+Noviembre!G39+Diciembre!G39</f>
        <v>0</v>
      </c>
      <c r="H39" s="53">
        <f>Enero!H39+Febrero!H39+Marzo!H39+Abril!H39+Mayo!H39+Junio!H39+Julio!H39+Agosto!H39+Septiembre!H39+Octubre!H39+Noviembre!H39+Diciembre!H39</f>
        <v>0</v>
      </c>
      <c r="I39" s="53">
        <f>Enero!I39+Febrero!I39+Marzo!I39+Abril!I39+Mayo!I39+Junio!I39+Julio!I39+Agosto!I39+Septiembre!I39+Octubre!I39+Noviembre!I39+Diciembre!I39</f>
        <v>0</v>
      </c>
      <c r="J39" s="53">
        <f>Enero!J39+Febrero!J39+Marzo!J39+Abril!J39+Mayo!J39+Junio!J39+Julio!J39+Agosto!J39+Septiembre!J39+Octubre!J39+Noviembre!J39+Diciembre!J39</f>
        <v>0</v>
      </c>
      <c r="K39" s="53">
        <f>Enero!K39+Febrero!K39+Marzo!K39+Abril!K39+Mayo!K39+Junio!K39+Julio!K39+Agosto!K39+Septiembre!K39+Octubre!K39+Noviembre!K39+Diciembre!K39</f>
        <v>0</v>
      </c>
      <c r="L39" s="53">
        <f>Enero!L39+Febrero!L39+Marzo!L39+Abril!L39+Mayo!L39+Junio!L39+Julio!L39+Agosto!L39+Septiembre!L39+Octubre!L39+Noviembre!L39+Diciembre!L39</f>
        <v>0</v>
      </c>
      <c r="M39" s="53">
        <f>Enero!M39+Febrero!M39+Marzo!M39+Abril!M39+Mayo!M39+Junio!M39+Julio!M39+Agosto!M39+Septiembre!M39+Octubre!M39+Noviembre!M39+Diciembre!M39</f>
        <v>0</v>
      </c>
      <c r="N39" s="53">
        <f>Enero!N39+Febrero!N39+Marzo!N39+Abril!N39+Mayo!N39+Junio!N39+Julio!N39+Agosto!N39+Septiembre!N39+Octubre!N39+Noviembre!N39+Diciembre!N39</f>
        <v>0</v>
      </c>
      <c r="O39" s="53">
        <f>Enero!O39+Febrero!O39+Marzo!O39+Abril!O39+Mayo!O39+Junio!O39+Julio!O39+Agosto!O39+Septiembre!O39+Octubre!O39+Noviembre!O39+Diciembre!O39</f>
        <v>0</v>
      </c>
      <c r="P39" s="53">
        <f>Enero!P39+Febrero!P39+Marzo!P39+Abril!P39+Mayo!P39+Junio!P39+Julio!P39+Agosto!P39+Septiembre!P39+Octubre!P39+Noviembre!P39+Diciembre!P39</f>
        <v>0</v>
      </c>
      <c r="Q39" s="36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40">
        <v>0</v>
      </c>
      <c r="F40" s="40">
        <f>Enero!F40+Febrero!F40+Marzo!F40+Abril!F40+Mayo!F40+Junio!F40+Julio!F40+Agosto!F40+Septiembre!F40+Octubre!F40+Noviembre!F40+Diciembre!F40</f>
        <v>0</v>
      </c>
      <c r="G40" s="40">
        <f>Enero!G40+Febrero!G40+Marzo!G40+Abril!G40+Mayo!G40+Junio!G40+Julio!G40+Agosto!G40+Septiembre!G40+Octubre!G40+Noviembre!G40+Diciembre!G40</f>
        <v>0</v>
      </c>
      <c r="H40" s="40">
        <f>Enero!H40+Febrero!H40+Marzo!H40+Abril!H40+Mayo!H40+Junio!H40+Julio!H40+Agosto!H40+Septiembre!H40+Octubre!H40+Noviembre!H40+Diciembre!H40</f>
        <v>0</v>
      </c>
      <c r="I40" s="40">
        <f>Enero!I40+Febrero!I40+Marzo!I40+Abril!I40+Mayo!I40+Junio!I40+Julio!I40+Agosto!I40+Septiembre!I40+Octubre!I40+Noviembre!I40+Diciembre!I40</f>
        <v>0</v>
      </c>
      <c r="J40" s="40">
        <f>Enero!J40+Febrero!J40+Marzo!J40+Abril!J40+Mayo!J40+Junio!J40+Julio!J40+Agosto!J40+Septiembre!J40+Octubre!J40+Noviembre!J40+Diciembre!J40</f>
        <v>0</v>
      </c>
      <c r="K40" s="40">
        <f>Enero!K40+Febrero!K40+Marzo!K40+Abril!K40+Mayo!K40+Junio!K40+Julio!K40+Agosto!K40+Septiembre!K40+Octubre!K40+Noviembre!K40+Diciembre!K40</f>
        <v>0</v>
      </c>
      <c r="L40" s="40">
        <f>Enero!L40+Febrero!L40+Marzo!L40+Abril!L40+Mayo!L40+Junio!L40+Julio!L40+Agosto!L40+Septiembre!L40+Octubre!L40+Noviembre!L40+Diciembre!L40</f>
        <v>0</v>
      </c>
      <c r="M40" s="40">
        <f>Enero!M40+Febrero!M40+Marzo!M40+Abril!M40+Mayo!M40+Junio!M40+Julio!M40+Agosto!M40+Septiembre!M40+Octubre!M40+Noviembre!M40+Diciembre!M40</f>
        <v>0</v>
      </c>
      <c r="N40" s="40">
        <f>Enero!N40+Febrero!N40+Marzo!N40+Abril!N40+Mayo!N40+Junio!N40+Julio!N40+Agosto!N40+Septiembre!N40+Octubre!N40+Noviembre!N40+Diciembre!N40</f>
        <v>0</v>
      </c>
      <c r="O40" s="40">
        <f>Enero!O40+Febrero!O40+Marzo!O40+Abril!O40+Mayo!O40+Junio!O40+Julio!O40+Agosto!O40+Septiembre!O40+Octubre!O40+Noviembre!O40+Diciembre!O40</f>
        <v>0</v>
      </c>
      <c r="P40" s="40">
        <f>Enero!P40+Febrero!P40+Marzo!P40+Abril!P40+Mayo!P40+Junio!P40+Julio!P40+Agosto!P40+Septiembre!P40+Octubre!P40+Noviembre!P40+Diciembre!P40</f>
        <v>0</v>
      </c>
      <c r="Q40" s="40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53">
        <v>0</v>
      </c>
      <c r="F41" s="53">
        <f>Enero!F41+Febrero!F41+Marzo!F41+Abril!F41+Mayo!F41+Junio!F41+Julio!F41+Agosto!F41+Septiembre!F41+Octubre!F41+Noviembre!F41+Diciembre!F41</f>
        <v>0</v>
      </c>
      <c r="G41" s="53">
        <f>Enero!G41+Febrero!G41+Marzo!G41+Abril!G41+Mayo!G41+Junio!G41+Julio!G41+Agosto!G41+Septiembre!G41+Octubre!G41+Noviembre!G41+Diciembre!G41</f>
        <v>0</v>
      </c>
      <c r="H41" s="53">
        <f>Enero!H41+Febrero!H41+Marzo!H41+Abril!H41+Mayo!H41+Junio!H41+Julio!H41+Agosto!H41+Septiembre!H41+Octubre!H41+Noviembre!H41+Diciembre!H41</f>
        <v>0</v>
      </c>
      <c r="I41" s="53">
        <f>Enero!I41+Febrero!I41+Marzo!I41+Abril!I41+Mayo!I41+Junio!I41+Julio!I41+Agosto!I41+Septiembre!I41+Octubre!I41+Noviembre!I41+Diciembre!I41</f>
        <v>0</v>
      </c>
      <c r="J41" s="53">
        <f>Enero!J41+Febrero!J41+Marzo!J41+Abril!J41+Mayo!J41+Junio!J41+Julio!J41+Agosto!J41+Septiembre!J41+Octubre!J41+Noviembre!J41+Diciembre!J41</f>
        <v>0</v>
      </c>
      <c r="K41" s="53">
        <f>Enero!K41+Febrero!K41+Marzo!K41+Abril!K41+Mayo!K41+Junio!K41+Julio!K41+Agosto!K41+Septiembre!K41+Octubre!K41+Noviembre!K41+Diciembre!K41</f>
        <v>0</v>
      </c>
      <c r="L41" s="53">
        <f>Enero!L41+Febrero!L41+Marzo!L41+Abril!L41+Mayo!L41+Junio!L41+Julio!L41+Agosto!L41+Septiembre!L41+Octubre!L41+Noviembre!L41+Diciembre!L41</f>
        <v>0</v>
      </c>
      <c r="M41" s="53">
        <f>Enero!M41+Febrero!M41+Marzo!M41+Abril!M41+Mayo!M41+Junio!M41+Julio!M41+Agosto!M41+Septiembre!M41+Octubre!M41+Noviembre!M41+Diciembre!M41</f>
        <v>0</v>
      </c>
      <c r="N41" s="53">
        <f>Enero!N41+Febrero!N41+Marzo!N41+Abril!N41+Mayo!N41+Junio!N41+Julio!N41+Agosto!N41+Septiembre!N41+Octubre!N41+Noviembre!N41+Diciembre!N41</f>
        <v>0</v>
      </c>
      <c r="O41" s="53">
        <f>Enero!O41+Febrero!O41+Marzo!O41+Abril!O41+Mayo!O41+Junio!O41+Julio!O41+Agosto!O41+Septiembre!O41+Octubre!O41+Noviembre!O41+Diciembre!O41</f>
        <v>0</v>
      </c>
      <c r="P41" s="53">
        <f>Enero!P41+Febrero!P41+Marzo!P41+Abril!P41+Mayo!P41+Junio!P41+Julio!P41+Agosto!P41+Septiembre!P41+Octubre!P41+Noviembre!P41+Diciembre!P41</f>
        <v>0</v>
      </c>
      <c r="Q41" s="36">
        <f t="shared" ref="Q41:Q59" si="2">SUM(E41:P41)</f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40">
        <v>0</v>
      </c>
      <c r="F42" s="40">
        <f>Enero!F42+Febrero!F42+Marzo!F42+Abril!F42+Mayo!F42+Junio!F42+Julio!F42+Agosto!F42+Septiembre!F42+Octubre!F42+Noviembre!F42+Diciembre!F42</f>
        <v>0</v>
      </c>
      <c r="G42" s="40">
        <f>Enero!G42+Febrero!G42+Marzo!G42+Abril!G42+Mayo!G42+Junio!G42+Julio!G42+Agosto!G42+Septiembre!G42+Octubre!G42+Noviembre!G42+Diciembre!G42</f>
        <v>0</v>
      </c>
      <c r="H42" s="40">
        <f>Enero!H42+Febrero!H42+Marzo!H42+Abril!H42+Mayo!H42+Junio!H42+Julio!H42+Agosto!H42+Septiembre!H42+Octubre!H42+Noviembre!H42+Diciembre!H42</f>
        <v>0</v>
      </c>
      <c r="I42" s="40">
        <f>Enero!I42+Febrero!I42+Marzo!I42+Abril!I42+Mayo!I42+Junio!I42+Julio!I42+Agosto!I42+Septiembre!I42+Octubre!I42+Noviembre!I42+Diciembre!I42</f>
        <v>0</v>
      </c>
      <c r="J42" s="40">
        <f>Enero!J42+Febrero!J42+Marzo!J42+Abril!J42+Mayo!J42+Junio!J42+Julio!J42+Agosto!J42+Septiembre!J42+Octubre!J42+Noviembre!J42+Diciembre!J42</f>
        <v>0</v>
      </c>
      <c r="K42" s="40">
        <f>Enero!K42+Febrero!K42+Marzo!K42+Abril!K42+Mayo!K42+Junio!K42+Julio!K42+Agosto!K42+Septiembre!K42+Octubre!K42+Noviembre!K42+Diciembre!K42</f>
        <v>0</v>
      </c>
      <c r="L42" s="40">
        <f>Enero!L42+Febrero!L42+Marzo!L42+Abril!L42+Mayo!L42+Junio!L42+Julio!L42+Agosto!L42+Septiembre!L42+Octubre!L42+Noviembre!L42+Diciembre!L42</f>
        <v>0</v>
      </c>
      <c r="M42" s="40">
        <f>Enero!M42+Febrero!M42+Marzo!M42+Abril!M42+Mayo!M42+Junio!M42+Julio!M42+Agosto!M42+Septiembre!M42+Octubre!M42+Noviembre!M42+Diciembre!M42</f>
        <v>0</v>
      </c>
      <c r="N42" s="40">
        <f>Enero!N42+Febrero!N42+Marzo!N42+Abril!N42+Mayo!N42+Junio!N42+Julio!N42+Agosto!N42+Septiembre!N42+Octubre!N42+Noviembre!N42+Diciembre!N42</f>
        <v>0</v>
      </c>
      <c r="O42" s="40">
        <f>Enero!O42+Febrero!O42+Marzo!O42+Abril!O42+Mayo!O42+Junio!O42+Julio!O42+Agosto!O42+Septiembre!O42+Octubre!O42+Noviembre!O42+Diciembre!O42</f>
        <v>0</v>
      </c>
      <c r="P42" s="40">
        <f>Enero!P42+Febrero!P42+Marzo!P42+Abril!P42+Mayo!P42+Junio!P42+Julio!P42+Agosto!P42+Septiembre!P42+Octubre!P42+Noviembre!P42+Diciembre!P42</f>
        <v>0</v>
      </c>
      <c r="Q42" s="40">
        <f t="shared" si="2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53">
        <v>0</v>
      </c>
      <c r="F43" s="53">
        <f>Enero!F43+Febrero!F43+Marzo!F43+Abril!F43+Mayo!F43+Junio!F43+Julio!F43+Agosto!F43+Septiembre!F43+Octubre!F43+Noviembre!F43+Diciembre!F43</f>
        <v>0</v>
      </c>
      <c r="G43" s="53">
        <f>Enero!G43+Febrero!G43+Marzo!G43+Abril!G43+Mayo!G43+Junio!G43+Julio!G43+Agosto!G43+Septiembre!G43+Octubre!G43+Noviembre!G43+Diciembre!G43</f>
        <v>0</v>
      </c>
      <c r="H43" s="53">
        <f>Enero!H43+Febrero!H43+Marzo!H43+Abril!H43+Mayo!H43+Junio!H43+Julio!H43+Agosto!H43+Septiembre!H43+Octubre!H43+Noviembre!H43+Diciembre!H43</f>
        <v>0</v>
      </c>
      <c r="I43" s="53">
        <f>Enero!I43+Febrero!I43+Marzo!I43+Abril!I43+Mayo!I43+Junio!I43+Julio!I43+Agosto!I43+Septiembre!I43+Octubre!I43+Noviembre!I43+Diciembre!I43</f>
        <v>0</v>
      </c>
      <c r="J43" s="53">
        <f>Enero!J43+Febrero!J43+Marzo!J43+Abril!J43+Mayo!J43+Junio!J43+Julio!J43+Agosto!J43+Septiembre!J43+Octubre!J43+Noviembre!J43+Diciembre!J43</f>
        <v>0</v>
      </c>
      <c r="K43" s="53">
        <f>Enero!K43+Febrero!K43+Marzo!K43+Abril!K43+Mayo!K43+Junio!K43+Julio!K43+Agosto!K43+Septiembre!K43+Octubre!K43+Noviembre!K43+Diciembre!K43</f>
        <v>0</v>
      </c>
      <c r="L43" s="53">
        <f>Enero!L43+Febrero!L43+Marzo!L43+Abril!L43+Mayo!L43+Junio!L43+Julio!L43+Agosto!L43+Septiembre!L43+Octubre!L43+Noviembre!L43+Diciembre!L43</f>
        <v>0</v>
      </c>
      <c r="M43" s="53">
        <f>Enero!M43+Febrero!M43+Marzo!M43+Abril!M43+Mayo!M43+Junio!M43+Julio!M43+Agosto!M43+Septiembre!M43+Octubre!M43+Noviembre!M43+Diciembre!M43</f>
        <v>0</v>
      </c>
      <c r="N43" s="53">
        <f>Enero!N43+Febrero!N43+Marzo!N43+Abril!N43+Mayo!N43+Junio!N43+Julio!N43+Agosto!N43+Septiembre!N43+Octubre!N43+Noviembre!N43+Diciembre!N43</f>
        <v>0</v>
      </c>
      <c r="O43" s="53">
        <f>Enero!O43+Febrero!O43+Marzo!O43+Abril!O43+Mayo!O43+Junio!O43+Julio!O43+Agosto!O43+Septiembre!O43+Octubre!O43+Noviembre!O43+Diciembre!O43</f>
        <v>0</v>
      </c>
      <c r="P43" s="53">
        <f>Enero!P43+Febrero!P43+Marzo!P43+Abril!P43+Mayo!P43+Junio!P43+Julio!P43+Agosto!P43+Septiembre!P43+Octubre!P43+Noviembre!P43+Diciembre!P43</f>
        <v>0</v>
      </c>
      <c r="Q43" s="36">
        <f t="shared" si="2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40">
        <v>729064</v>
      </c>
      <c r="F44" s="40">
        <f>Enero!F44+Febrero!F44+Marzo!F44+Abril!F44+Mayo!F44+Junio!F44+Julio!F44+Agosto!F44+Septiembre!F44+Octubre!F44+Noviembre!F44+Diciembre!F44</f>
        <v>0</v>
      </c>
      <c r="G44" s="40">
        <f>Enero!G44+Febrero!G44+Marzo!G44+Abril!G44+Mayo!G44+Junio!G44+Julio!G44+Agosto!G44+Septiembre!G44+Octubre!G44+Noviembre!G44+Diciembre!G44</f>
        <v>0</v>
      </c>
      <c r="H44" s="40">
        <f>Enero!H44+Febrero!H44+Marzo!H44+Abril!H44+Mayo!H44+Junio!H44+Julio!H44+Agosto!H44+Septiembre!H44+Octubre!H44+Noviembre!H44+Diciembre!H44</f>
        <v>0</v>
      </c>
      <c r="I44" s="40">
        <f>Enero!I44+Febrero!I44+Marzo!I44+Abril!I44+Mayo!I44+Junio!I44+Julio!I44+Agosto!I44+Septiembre!I44+Octubre!I44+Noviembre!I44+Diciembre!I44</f>
        <v>0</v>
      </c>
      <c r="J44" s="40">
        <f>Enero!J44+Febrero!J44+Marzo!J44+Abril!J44+Mayo!J44+Junio!J44+Julio!J44+Agosto!J44+Septiembre!J44+Octubre!J44+Noviembre!J44+Diciembre!J44</f>
        <v>0</v>
      </c>
      <c r="K44" s="40">
        <f>Enero!K44+Febrero!K44+Marzo!K44+Abril!K44+Mayo!K44+Junio!K44+Julio!K44+Agosto!K44+Septiembre!K44+Octubre!K44+Noviembre!K44+Diciembre!K44</f>
        <v>0</v>
      </c>
      <c r="L44" s="40">
        <f>Enero!L44+Febrero!L44+Marzo!L44+Abril!L44+Mayo!L44+Junio!L44+Julio!L44+Agosto!L44+Septiembre!L44+Octubre!L44+Noviembre!L44+Diciembre!L44</f>
        <v>0</v>
      </c>
      <c r="M44" s="40">
        <f>Enero!M44+Febrero!M44+Marzo!M44+Abril!M44+Mayo!M44+Junio!M44+Julio!M44+Agosto!M44+Septiembre!M44+Octubre!M44+Noviembre!M44+Diciembre!M44</f>
        <v>0</v>
      </c>
      <c r="N44" s="40">
        <f>Enero!N44+Febrero!N44+Marzo!N44+Abril!N44+Mayo!N44+Junio!N44+Julio!N44+Agosto!N44+Septiembre!N44+Octubre!N44+Noviembre!N44+Diciembre!N44</f>
        <v>0</v>
      </c>
      <c r="O44" s="40">
        <f>Enero!O44+Febrero!O44+Marzo!O44+Abril!O44+Mayo!O44+Junio!O44+Julio!O44+Agosto!O44+Septiembre!O44+Octubre!O44+Noviembre!O44+Diciembre!O44</f>
        <v>0</v>
      </c>
      <c r="P44" s="40">
        <f>Enero!P44+Febrero!P44+Marzo!P44+Abril!P44+Mayo!P44+Junio!P44+Julio!P44+Agosto!P44+Septiembre!P44+Octubre!P44+Noviembre!P44+Diciembre!P44</f>
        <v>0</v>
      </c>
      <c r="Q44" s="40">
        <f t="shared" si="2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53">
        <v>0</v>
      </c>
      <c r="F45" s="53">
        <f>Enero!F45+Febrero!F45+Marzo!F45+Abril!F45+Mayo!F45+Junio!F45+Julio!F45+Agosto!F45+Septiembre!F45+Octubre!F45+Noviembre!F45+Diciembre!F45</f>
        <v>0</v>
      </c>
      <c r="G45" s="53">
        <f>Enero!G45+Febrero!G45+Marzo!G45+Abril!G45+Mayo!G45+Junio!G45+Julio!G45+Agosto!G45+Septiembre!G45+Octubre!G45+Noviembre!G45+Diciembre!G45</f>
        <v>0</v>
      </c>
      <c r="H45" s="53">
        <f>Enero!H45+Febrero!H45+Marzo!H45+Abril!H45+Mayo!H45+Junio!H45+Julio!H45+Agosto!H45+Septiembre!H45+Octubre!H45+Noviembre!H45+Diciembre!H45</f>
        <v>0</v>
      </c>
      <c r="I45" s="53">
        <f>Enero!I45+Febrero!I45+Marzo!I45+Abril!I45+Mayo!I45+Junio!I45+Julio!I45+Agosto!I45+Septiembre!I45+Octubre!I45+Noviembre!I45+Diciembre!I45</f>
        <v>0</v>
      </c>
      <c r="J45" s="53">
        <f>Enero!J45+Febrero!J45+Marzo!J45+Abril!J45+Mayo!J45+Junio!J45+Julio!J45+Agosto!J45+Septiembre!J45+Octubre!J45+Noviembre!J45+Diciembre!J45</f>
        <v>0</v>
      </c>
      <c r="K45" s="53">
        <f>Enero!K45+Febrero!K45+Marzo!K45+Abril!K45+Mayo!K45+Junio!K45+Julio!K45+Agosto!K45+Septiembre!K45+Octubre!K45+Noviembre!K45+Diciembre!K45</f>
        <v>0</v>
      </c>
      <c r="L45" s="53">
        <f>Enero!L45+Febrero!L45+Marzo!L45+Abril!L45+Mayo!L45+Junio!L45+Julio!L45+Agosto!L45+Septiembre!L45+Octubre!L45+Noviembre!L45+Diciembre!L45</f>
        <v>0</v>
      </c>
      <c r="M45" s="53">
        <f>Enero!M45+Febrero!M45+Marzo!M45+Abril!M45+Mayo!M45+Junio!M45+Julio!M45+Agosto!M45+Septiembre!M45+Octubre!M45+Noviembre!M45+Diciembre!M45</f>
        <v>0</v>
      </c>
      <c r="N45" s="53">
        <f>Enero!N45+Febrero!N45+Marzo!N45+Abril!N45+Mayo!N45+Junio!N45+Julio!N45+Agosto!N45+Septiembre!N45+Octubre!N45+Noviembre!N45+Diciembre!N45</f>
        <v>0</v>
      </c>
      <c r="O45" s="53">
        <f>Enero!O45+Febrero!O45+Marzo!O45+Abril!O45+Mayo!O45+Junio!O45+Julio!O45+Agosto!O45+Septiembre!O45+Octubre!O45+Noviembre!O45+Diciembre!O45</f>
        <v>0</v>
      </c>
      <c r="P45" s="53">
        <f>Enero!P45+Febrero!P45+Marzo!P45+Abril!P45+Mayo!P45+Junio!P45+Julio!P45+Agosto!P45+Septiembre!P45+Octubre!P45+Noviembre!P45+Diciembre!P45</f>
        <v>0</v>
      </c>
      <c r="Q45" s="36">
        <f t="shared" si="2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40">
        <v>0</v>
      </c>
      <c r="F46" s="40">
        <f>Enero!F46+Febrero!F46+Marzo!F46+Abril!F46+Mayo!F46+Junio!F46+Julio!F46+Agosto!F46+Septiembre!F46+Octubre!F46+Noviembre!F46+Diciembre!F46</f>
        <v>0</v>
      </c>
      <c r="G46" s="40">
        <f>Enero!G46+Febrero!G46+Marzo!G46+Abril!G46+Mayo!G46+Junio!G46+Julio!G46+Agosto!G46+Septiembre!G46+Octubre!G46+Noviembre!G46+Diciembre!G46</f>
        <v>0</v>
      </c>
      <c r="H46" s="40">
        <f>Enero!H46+Febrero!H46+Marzo!H46+Abril!H46+Mayo!H46+Junio!H46+Julio!H46+Agosto!H46+Septiembre!H46+Octubre!H46+Noviembre!H46+Diciembre!H46</f>
        <v>0</v>
      </c>
      <c r="I46" s="40">
        <f>Enero!I46+Febrero!I46+Marzo!I46+Abril!I46+Mayo!I46+Junio!I46+Julio!I46+Agosto!I46+Septiembre!I46+Octubre!I46+Noviembre!I46+Diciembre!I46</f>
        <v>0</v>
      </c>
      <c r="J46" s="40">
        <f>Enero!J46+Febrero!J46+Marzo!J46+Abril!J46+Mayo!J46+Junio!J46+Julio!J46+Agosto!J46+Septiembre!J46+Octubre!J46+Noviembre!J46+Diciembre!J46</f>
        <v>0</v>
      </c>
      <c r="K46" s="40">
        <f>Enero!K46+Febrero!K46+Marzo!K46+Abril!K46+Mayo!K46+Junio!K46+Julio!K46+Agosto!K46+Septiembre!K46+Octubre!K46+Noviembre!K46+Diciembre!K46</f>
        <v>0</v>
      </c>
      <c r="L46" s="40">
        <f>Enero!L46+Febrero!L46+Marzo!L46+Abril!L46+Mayo!L46+Junio!L46+Julio!L46+Agosto!L46+Septiembre!L46+Octubre!L46+Noviembre!L46+Diciembre!L46</f>
        <v>0</v>
      </c>
      <c r="M46" s="40">
        <f>Enero!M46+Febrero!M46+Marzo!M46+Abril!M46+Mayo!M46+Junio!M46+Julio!M46+Agosto!M46+Septiembre!M46+Octubre!M46+Noviembre!M46+Diciembre!M46</f>
        <v>0</v>
      </c>
      <c r="N46" s="40">
        <f>Enero!N46+Febrero!N46+Marzo!N46+Abril!N46+Mayo!N46+Junio!N46+Julio!N46+Agosto!N46+Septiembre!N46+Octubre!N46+Noviembre!N46+Diciembre!N46</f>
        <v>0</v>
      </c>
      <c r="O46" s="40">
        <f>Enero!O46+Febrero!O46+Marzo!O46+Abril!O46+Mayo!O46+Junio!O46+Julio!O46+Agosto!O46+Septiembre!O46+Octubre!O46+Noviembre!O46+Diciembre!O46</f>
        <v>0</v>
      </c>
      <c r="P46" s="40">
        <f>Enero!P46+Febrero!P46+Marzo!P46+Abril!P46+Mayo!P46+Junio!P46+Julio!P46+Agosto!P46+Septiembre!P46+Octubre!P46+Noviembre!P46+Diciembre!P46</f>
        <v>0</v>
      </c>
      <c r="Q46" s="40">
        <f t="shared" si="2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53">
        <v>0</v>
      </c>
      <c r="F47" s="53">
        <f>Enero!F47+Febrero!F47+Marzo!F47+Abril!F47+Mayo!F47+Junio!F47+Julio!F47+Agosto!F47+Septiembre!F47+Octubre!F47+Noviembre!F47+Diciembre!F47</f>
        <v>0</v>
      </c>
      <c r="G47" s="53">
        <f>Enero!G47+Febrero!G47+Marzo!G47+Abril!G47+Mayo!G47+Junio!G47+Julio!G47+Agosto!G47+Septiembre!G47+Octubre!G47+Noviembre!G47+Diciembre!G47</f>
        <v>0</v>
      </c>
      <c r="H47" s="53">
        <f>Enero!H47+Febrero!H47+Marzo!H47+Abril!H47+Mayo!H47+Junio!H47+Julio!H47+Agosto!H47+Septiembre!H47+Octubre!H47+Noviembre!H47+Diciembre!H47</f>
        <v>0</v>
      </c>
      <c r="I47" s="53">
        <f>Enero!I47+Febrero!I47+Marzo!I47+Abril!I47+Mayo!I47+Junio!I47+Julio!I47+Agosto!I47+Septiembre!I47+Octubre!I47+Noviembre!I47+Diciembre!I47</f>
        <v>0</v>
      </c>
      <c r="J47" s="53">
        <f>Enero!J47+Febrero!J47+Marzo!J47+Abril!J47+Mayo!J47+Junio!J47+Julio!J47+Agosto!J47+Septiembre!J47+Octubre!J47+Noviembre!J47+Diciembre!J47</f>
        <v>0</v>
      </c>
      <c r="K47" s="53">
        <f>Enero!K47+Febrero!K47+Marzo!K47+Abril!K47+Mayo!K47+Junio!K47+Julio!K47+Agosto!K47+Septiembre!K47+Octubre!K47+Noviembre!K47+Diciembre!K47</f>
        <v>0</v>
      </c>
      <c r="L47" s="53">
        <f>Enero!L47+Febrero!L47+Marzo!L47+Abril!L47+Mayo!L47+Junio!L47+Julio!L47+Agosto!L47+Septiembre!L47+Octubre!L47+Noviembre!L47+Diciembre!L47</f>
        <v>0</v>
      </c>
      <c r="M47" s="53">
        <f>Enero!M47+Febrero!M47+Marzo!M47+Abril!M47+Mayo!M47+Junio!M47+Julio!M47+Agosto!M47+Septiembre!M47+Octubre!M47+Noviembre!M47+Diciembre!M47</f>
        <v>0</v>
      </c>
      <c r="N47" s="53">
        <f>Enero!N47+Febrero!N47+Marzo!N47+Abril!N47+Mayo!N47+Junio!N47+Julio!N47+Agosto!N47+Septiembre!N47+Octubre!N47+Noviembre!N47+Diciembre!N47</f>
        <v>0</v>
      </c>
      <c r="O47" s="53">
        <f>Enero!O47+Febrero!O47+Marzo!O47+Abril!O47+Mayo!O47+Junio!O47+Julio!O47+Agosto!O47+Septiembre!O47+Octubre!O47+Noviembre!O47+Diciembre!O47</f>
        <v>0</v>
      </c>
      <c r="P47" s="53">
        <f>Enero!P47+Febrero!P47+Marzo!P47+Abril!P47+Mayo!P47+Junio!P47+Julio!P47+Agosto!P47+Septiembre!P47+Octubre!P47+Noviembre!P47+Diciembre!P47</f>
        <v>0</v>
      </c>
      <c r="Q47" s="36">
        <f t="shared" si="2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40">
        <v>0</v>
      </c>
      <c r="F48" s="40">
        <f>Enero!F48+Febrero!F48+Marzo!F48+Abril!F48+Mayo!F48+Junio!F48+Julio!F48+Agosto!F48+Septiembre!F48+Octubre!F48+Noviembre!F48+Diciembre!F48</f>
        <v>0</v>
      </c>
      <c r="G48" s="40">
        <f>Enero!G48+Febrero!G48+Marzo!G48+Abril!G48+Mayo!G48+Junio!G48+Julio!G48+Agosto!G48+Septiembre!G48+Octubre!G48+Noviembre!G48+Diciembre!G48</f>
        <v>0</v>
      </c>
      <c r="H48" s="40">
        <f>Enero!H48+Febrero!H48+Marzo!H48+Abril!H48+Mayo!H48+Junio!H48+Julio!H48+Agosto!H48+Septiembre!H48+Octubre!H48+Noviembre!H48+Diciembre!H48</f>
        <v>0</v>
      </c>
      <c r="I48" s="40">
        <f>Enero!I48+Febrero!I48+Marzo!I48+Abril!I48+Mayo!I48+Junio!I48+Julio!I48+Agosto!I48+Septiembre!I48+Octubre!I48+Noviembre!I48+Diciembre!I48</f>
        <v>0</v>
      </c>
      <c r="J48" s="40">
        <f>Enero!J48+Febrero!J48+Marzo!J48+Abril!J48+Mayo!J48+Junio!J48+Julio!J48+Agosto!J48+Septiembre!J48+Octubre!J48+Noviembre!J48+Diciembre!J48</f>
        <v>0</v>
      </c>
      <c r="K48" s="40">
        <f>Enero!K48+Febrero!K48+Marzo!K48+Abril!K48+Mayo!K48+Junio!K48+Julio!K48+Agosto!K48+Septiembre!K48+Octubre!K48+Noviembre!K48+Diciembre!K48</f>
        <v>0</v>
      </c>
      <c r="L48" s="40">
        <f>Enero!L48+Febrero!L48+Marzo!L48+Abril!L48+Mayo!L48+Junio!L48+Julio!L48+Agosto!L48+Septiembre!L48+Octubre!L48+Noviembre!L48+Diciembre!L48</f>
        <v>0</v>
      </c>
      <c r="M48" s="40">
        <f>Enero!M48+Febrero!M48+Marzo!M48+Abril!M48+Mayo!M48+Junio!M48+Julio!M48+Agosto!M48+Septiembre!M48+Octubre!M48+Noviembre!M48+Diciembre!M48</f>
        <v>0</v>
      </c>
      <c r="N48" s="40">
        <f>Enero!N48+Febrero!N48+Marzo!N48+Abril!N48+Mayo!N48+Junio!N48+Julio!N48+Agosto!N48+Septiembre!N48+Octubre!N48+Noviembre!N48+Diciembre!N48</f>
        <v>0</v>
      </c>
      <c r="O48" s="40">
        <f>Enero!O48+Febrero!O48+Marzo!O48+Abril!O48+Mayo!O48+Junio!O48+Julio!O48+Agosto!O48+Septiembre!O48+Octubre!O48+Noviembre!O48+Diciembre!O48</f>
        <v>0</v>
      </c>
      <c r="P48" s="40">
        <f>Enero!P48+Febrero!P48+Marzo!P48+Abril!P48+Mayo!P48+Junio!P48+Julio!P48+Agosto!P48+Septiembre!P48+Octubre!P48+Noviembre!P48+Diciembre!P48</f>
        <v>0</v>
      </c>
      <c r="Q48" s="40">
        <f t="shared" si="2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53">
        <v>0</v>
      </c>
      <c r="F49" s="53">
        <f>Enero!F49+Febrero!F49+Marzo!F49+Abril!F49+Mayo!F49+Junio!F49+Julio!F49+Agosto!F49+Septiembre!F49+Octubre!F49+Noviembre!F49+Diciembre!F49</f>
        <v>0</v>
      </c>
      <c r="G49" s="53">
        <f>Enero!G49+Febrero!G49+Marzo!G49+Abril!G49+Mayo!G49+Junio!G49+Julio!G49+Agosto!G49+Septiembre!G49+Octubre!G49+Noviembre!G49+Diciembre!G49</f>
        <v>0</v>
      </c>
      <c r="H49" s="53">
        <f>Enero!H49+Febrero!H49+Marzo!H49+Abril!H49+Mayo!H49+Junio!H49+Julio!H49+Agosto!H49+Septiembre!H49+Octubre!H49+Noviembre!H49+Diciembre!H49</f>
        <v>0</v>
      </c>
      <c r="I49" s="53">
        <f>Enero!I49+Febrero!I49+Marzo!I49+Abril!I49+Mayo!I49+Junio!I49+Julio!I49+Agosto!I49+Septiembre!I49+Octubre!I49+Noviembre!I49+Diciembre!I49</f>
        <v>0</v>
      </c>
      <c r="J49" s="53">
        <f>Enero!J49+Febrero!J49+Marzo!J49+Abril!J49+Mayo!J49+Junio!J49+Julio!J49+Agosto!J49+Septiembre!J49+Octubre!J49+Noviembre!J49+Diciembre!J49</f>
        <v>0</v>
      </c>
      <c r="K49" s="53">
        <f>Enero!K49+Febrero!K49+Marzo!K49+Abril!K49+Mayo!K49+Junio!K49+Julio!K49+Agosto!K49+Septiembre!K49+Octubre!K49+Noviembre!K49+Diciembre!K49</f>
        <v>0</v>
      </c>
      <c r="L49" s="53">
        <f>Enero!L49+Febrero!L49+Marzo!L49+Abril!L49+Mayo!L49+Junio!L49+Julio!L49+Agosto!L49+Septiembre!L49+Octubre!L49+Noviembre!L49+Diciembre!L49</f>
        <v>0</v>
      </c>
      <c r="M49" s="53">
        <f>Enero!M49+Febrero!M49+Marzo!M49+Abril!M49+Mayo!M49+Junio!M49+Julio!M49+Agosto!M49+Septiembre!M49+Octubre!M49+Noviembre!M49+Diciembre!M49</f>
        <v>0</v>
      </c>
      <c r="N49" s="53">
        <f>Enero!N49+Febrero!N49+Marzo!N49+Abril!N49+Mayo!N49+Junio!N49+Julio!N49+Agosto!N49+Septiembre!N49+Octubre!N49+Noviembre!N49+Diciembre!N49</f>
        <v>0</v>
      </c>
      <c r="O49" s="53">
        <f>Enero!O49+Febrero!O49+Marzo!O49+Abril!O49+Mayo!O49+Junio!O49+Julio!O49+Agosto!O49+Septiembre!O49+Octubre!O49+Noviembre!O49+Diciembre!O49</f>
        <v>0</v>
      </c>
      <c r="P49" s="53">
        <f>Enero!P49+Febrero!P49+Marzo!P49+Abril!P49+Mayo!P49+Junio!P49+Julio!P49+Agosto!P49+Septiembre!P49+Octubre!P49+Noviembre!P49+Diciembre!P49</f>
        <v>0</v>
      </c>
      <c r="Q49" s="36">
        <f t="shared" si="2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40">
        <v>0</v>
      </c>
      <c r="F50" s="40">
        <f>Enero!F50+Febrero!F50+Marzo!F50+Abril!F50+Mayo!F50+Junio!F50+Julio!F50+Agosto!F50+Septiembre!F50+Octubre!F50+Noviembre!F50+Diciembre!F50</f>
        <v>0</v>
      </c>
      <c r="G50" s="40">
        <f>Enero!G50+Febrero!G50+Marzo!G50+Abril!G50+Mayo!G50+Junio!G50+Julio!G50+Agosto!G50+Septiembre!G50+Octubre!G50+Noviembre!G50+Diciembre!G50</f>
        <v>0</v>
      </c>
      <c r="H50" s="40">
        <f>Enero!H50+Febrero!H50+Marzo!H50+Abril!H50+Mayo!H50+Junio!H50+Julio!H50+Agosto!H50+Septiembre!H50+Octubre!H50+Noviembre!H50+Diciembre!H50</f>
        <v>0</v>
      </c>
      <c r="I50" s="40">
        <f>Enero!I50+Febrero!I50+Marzo!I50+Abril!I50+Mayo!I50+Junio!I50+Julio!I50+Agosto!I50+Septiembre!I50+Octubre!I50+Noviembre!I50+Diciembre!I50</f>
        <v>0</v>
      </c>
      <c r="J50" s="40">
        <f>Enero!J50+Febrero!J50+Marzo!J50+Abril!J50+Mayo!J50+Junio!J50+Julio!J50+Agosto!J50+Septiembre!J50+Octubre!J50+Noviembre!J50+Diciembre!J50</f>
        <v>0</v>
      </c>
      <c r="K50" s="40">
        <f>Enero!K50+Febrero!K50+Marzo!K50+Abril!K50+Mayo!K50+Junio!K50+Julio!K50+Agosto!K50+Septiembre!K50+Octubre!K50+Noviembre!K50+Diciembre!K50</f>
        <v>0</v>
      </c>
      <c r="L50" s="40">
        <f>Enero!L50+Febrero!L50+Marzo!L50+Abril!L50+Mayo!L50+Junio!L50+Julio!L50+Agosto!L50+Septiembre!L50+Octubre!L50+Noviembre!L50+Diciembre!L50</f>
        <v>0</v>
      </c>
      <c r="M50" s="40">
        <f>Enero!M50+Febrero!M50+Marzo!M50+Abril!M50+Mayo!M50+Junio!M50+Julio!M50+Agosto!M50+Septiembre!M50+Octubre!M50+Noviembre!M50+Diciembre!M50</f>
        <v>0</v>
      </c>
      <c r="N50" s="40">
        <f>Enero!N50+Febrero!N50+Marzo!N50+Abril!N50+Mayo!N50+Junio!N50+Julio!N50+Agosto!N50+Septiembre!N50+Octubre!N50+Noviembre!N50+Diciembre!N50</f>
        <v>0</v>
      </c>
      <c r="O50" s="40">
        <f>Enero!O50+Febrero!O50+Marzo!O50+Abril!O50+Mayo!O50+Junio!O50+Julio!O50+Agosto!O50+Septiembre!O50+Octubre!O50+Noviembre!O50+Diciembre!O50</f>
        <v>0</v>
      </c>
      <c r="P50" s="40">
        <f>Enero!P50+Febrero!P50+Marzo!P50+Abril!P50+Mayo!P50+Junio!P50+Julio!P50+Agosto!P50+Septiembre!P50+Octubre!P50+Noviembre!P50+Diciembre!P50</f>
        <v>0</v>
      </c>
      <c r="Q50" s="40">
        <f t="shared" si="2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53">
        <v>0</v>
      </c>
      <c r="F51" s="53">
        <f>Enero!F51+Febrero!F51+Marzo!F51+Abril!F51+Mayo!F51+Junio!F51+Julio!F51+Agosto!F51+Septiembre!F51+Octubre!F51+Noviembre!F51+Diciembre!F51</f>
        <v>0</v>
      </c>
      <c r="G51" s="53">
        <f>Enero!G51+Febrero!G51+Marzo!G51+Abril!G51+Mayo!G51+Junio!G51+Julio!G51+Agosto!G51+Septiembre!G51+Octubre!G51+Noviembre!G51+Diciembre!G51</f>
        <v>0</v>
      </c>
      <c r="H51" s="53">
        <f>Enero!H51+Febrero!H51+Marzo!H51+Abril!H51+Mayo!H51+Junio!H51+Julio!H51+Agosto!H51+Septiembre!H51+Octubre!H51+Noviembre!H51+Diciembre!H51</f>
        <v>0</v>
      </c>
      <c r="I51" s="53">
        <f>Enero!I51+Febrero!I51+Marzo!I51+Abril!I51+Mayo!I51+Junio!I51+Julio!I51+Agosto!I51+Septiembre!I51+Octubre!I51+Noviembre!I51+Diciembre!I51</f>
        <v>0</v>
      </c>
      <c r="J51" s="53">
        <f>Enero!J51+Febrero!J51+Marzo!J51+Abril!J51+Mayo!J51+Junio!J51+Julio!J51+Agosto!J51+Septiembre!J51+Octubre!J51+Noviembre!J51+Diciembre!J51</f>
        <v>0</v>
      </c>
      <c r="K51" s="53">
        <f>Enero!K51+Febrero!K51+Marzo!K51+Abril!K51+Mayo!K51+Junio!K51+Julio!K51+Agosto!K51+Septiembre!K51+Octubre!K51+Noviembre!K51+Diciembre!K51</f>
        <v>0</v>
      </c>
      <c r="L51" s="53">
        <f>Enero!L51+Febrero!L51+Marzo!L51+Abril!L51+Mayo!L51+Junio!L51+Julio!L51+Agosto!L51+Septiembre!L51+Octubre!L51+Noviembre!L51+Diciembre!L51</f>
        <v>0</v>
      </c>
      <c r="M51" s="53">
        <f>Enero!M51+Febrero!M51+Marzo!M51+Abril!M51+Mayo!M51+Junio!M51+Julio!M51+Agosto!M51+Septiembre!M51+Octubre!M51+Noviembre!M51+Diciembre!M51</f>
        <v>0</v>
      </c>
      <c r="N51" s="53">
        <f>Enero!N51+Febrero!N51+Marzo!N51+Abril!N51+Mayo!N51+Junio!N51+Julio!N51+Agosto!N51+Septiembre!N51+Octubre!N51+Noviembre!N51+Diciembre!N51</f>
        <v>0</v>
      </c>
      <c r="O51" s="53">
        <f>Enero!O51+Febrero!O51+Marzo!O51+Abril!O51+Mayo!O51+Junio!O51+Julio!O51+Agosto!O51+Septiembre!O51+Octubre!O51+Noviembre!O51+Diciembre!O51</f>
        <v>0</v>
      </c>
      <c r="P51" s="53">
        <f>Enero!P51+Febrero!P51+Marzo!P51+Abril!P51+Mayo!P51+Junio!P51+Julio!P51+Agosto!P51+Septiembre!P51+Octubre!P51+Noviembre!P51+Diciembre!P51</f>
        <v>0</v>
      </c>
      <c r="Q51" s="36">
        <f t="shared" si="2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40">
        <v>0</v>
      </c>
      <c r="F52" s="40">
        <f>Enero!F52+Febrero!F52+Marzo!F52+Abril!F52+Mayo!F52+Junio!F52+Julio!F52+Agosto!F52+Septiembre!F52+Octubre!F52+Noviembre!F52+Diciembre!F52</f>
        <v>0</v>
      </c>
      <c r="G52" s="40">
        <f>Enero!G52+Febrero!G52+Marzo!G52+Abril!G52+Mayo!G52+Junio!G52+Julio!G52+Agosto!G52+Septiembre!G52+Octubre!G52+Noviembre!G52+Diciembre!G52</f>
        <v>0</v>
      </c>
      <c r="H52" s="40">
        <f>Enero!H52+Febrero!H52+Marzo!H52+Abril!H52+Mayo!H52+Junio!H52+Julio!H52+Agosto!H52+Septiembre!H52+Octubre!H52+Noviembre!H52+Diciembre!H52</f>
        <v>0</v>
      </c>
      <c r="I52" s="40">
        <f>Enero!I52+Febrero!I52+Marzo!I52+Abril!I52+Mayo!I52+Junio!I52+Julio!I52+Agosto!I52+Septiembre!I52+Octubre!I52+Noviembre!I52+Diciembre!I52</f>
        <v>0</v>
      </c>
      <c r="J52" s="40">
        <f>Enero!J52+Febrero!J52+Marzo!J52+Abril!J52+Mayo!J52+Junio!J52+Julio!J52+Agosto!J52+Septiembre!J52+Octubre!J52+Noviembre!J52+Diciembre!J52</f>
        <v>0</v>
      </c>
      <c r="K52" s="40">
        <f>Enero!K52+Febrero!K52+Marzo!K52+Abril!K52+Mayo!K52+Junio!K52+Julio!K52+Agosto!K52+Septiembre!K52+Octubre!K52+Noviembre!K52+Diciembre!K52</f>
        <v>0</v>
      </c>
      <c r="L52" s="40">
        <f>Enero!L52+Febrero!L52+Marzo!L52+Abril!L52+Mayo!L52+Junio!L52+Julio!L52+Agosto!L52+Septiembre!L52+Octubre!L52+Noviembre!L52+Diciembre!L52</f>
        <v>0</v>
      </c>
      <c r="M52" s="40">
        <f>Enero!M52+Febrero!M52+Marzo!M52+Abril!M52+Mayo!M52+Junio!M52+Julio!M52+Agosto!M52+Septiembre!M52+Octubre!M52+Noviembre!M52+Diciembre!M52</f>
        <v>0</v>
      </c>
      <c r="N52" s="40">
        <f>Enero!N52+Febrero!N52+Marzo!N52+Abril!N52+Mayo!N52+Junio!N52+Julio!N52+Agosto!N52+Septiembre!N52+Octubre!N52+Noviembre!N52+Diciembre!N52</f>
        <v>0</v>
      </c>
      <c r="O52" s="40">
        <f>Enero!O52+Febrero!O52+Marzo!O52+Abril!O52+Mayo!O52+Junio!O52+Julio!O52+Agosto!O52+Septiembre!O52+Octubre!O52+Noviembre!O52+Diciembre!O52</f>
        <v>0</v>
      </c>
      <c r="P52" s="40">
        <f>Enero!P52+Febrero!P52+Marzo!P52+Abril!P52+Mayo!P52+Junio!P52+Julio!P52+Agosto!P52+Septiembre!P52+Octubre!P52+Noviembre!P52+Diciembre!P52</f>
        <v>0</v>
      </c>
      <c r="Q52" s="40">
        <f t="shared" si="2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53">
        <v>0</v>
      </c>
      <c r="F53" s="53">
        <f>Enero!F53+Febrero!F53+Marzo!F53+Abril!F53+Mayo!F53+Junio!F53+Julio!F53+Agosto!F53+Septiembre!F53+Octubre!F53+Noviembre!F53+Diciembre!F53</f>
        <v>0</v>
      </c>
      <c r="G53" s="53">
        <f>Enero!G53+Febrero!G53+Marzo!G53+Abril!G53+Mayo!G53+Junio!G53+Julio!G53+Agosto!G53+Septiembre!G53+Octubre!G53+Noviembre!G53+Diciembre!G53</f>
        <v>0</v>
      </c>
      <c r="H53" s="53">
        <f>Enero!H53+Febrero!H53+Marzo!H53+Abril!H53+Mayo!H53+Junio!H53+Julio!H53+Agosto!H53+Septiembre!H53+Octubre!H53+Noviembre!H53+Diciembre!H53</f>
        <v>0</v>
      </c>
      <c r="I53" s="53">
        <f>Enero!I53+Febrero!I53+Marzo!I53+Abril!I53+Mayo!I53+Junio!I53+Julio!I53+Agosto!I53+Septiembre!I53+Octubre!I53+Noviembre!I53+Diciembre!I53</f>
        <v>0</v>
      </c>
      <c r="J53" s="53">
        <f>Enero!J53+Febrero!J53+Marzo!J53+Abril!J53+Mayo!J53+Junio!J53+Julio!J53+Agosto!J53+Septiembre!J53+Octubre!J53+Noviembre!J53+Diciembre!J53</f>
        <v>0</v>
      </c>
      <c r="K53" s="53">
        <f>Enero!K53+Febrero!K53+Marzo!K53+Abril!K53+Mayo!K53+Junio!K53+Julio!K53+Agosto!K53+Septiembre!K53+Octubre!K53+Noviembre!K53+Diciembre!K53</f>
        <v>0</v>
      </c>
      <c r="L53" s="53">
        <f>Enero!L53+Febrero!L53+Marzo!L53+Abril!L53+Mayo!L53+Junio!L53+Julio!L53+Agosto!L53+Septiembre!L53+Octubre!L53+Noviembre!L53+Diciembre!L53</f>
        <v>0</v>
      </c>
      <c r="M53" s="53">
        <f>Enero!M53+Febrero!M53+Marzo!M53+Abril!M53+Mayo!M53+Junio!M53+Julio!M53+Agosto!M53+Septiembre!M53+Octubre!M53+Noviembre!M53+Diciembre!M53</f>
        <v>0</v>
      </c>
      <c r="N53" s="53">
        <f>Enero!N53+Febrero!N53+Marzo!N53+Abril!N53+Mayo!N53+Junio!N53+Julio!N53+Agosto!N53+Septiembre!N53+Octubre!N53+Noviembre!N53+Diciembre!N53</f>
        <v>0</v>
      </c>
      <c r="O53" s="53">
        <f>Enero!O53+Febrero!O53+Marzo!O53+Abril!O53+Mayo!O53+Junio!O53+Julio!O53+Agosto!O53+Septiembre!O53+Octubre!O53+Noviembre!O53+Diciembre!O53</f>
        <v>0</v>
      </c>
      <c r="P53" s="53">
        <f>Enero!P53+Febrero!P53+Marzo!P53+Abril!P53+Mayo!P53+Junio!P53+Julio!P53+Agosto!P53+Septiembre!P53+Octubre!P53+Noviembre!P53+Diciembre!P53</f>
        <v>0</v>
      </c>
      <c r="Q53" s="36">
        <f t="shared" si="2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40">
        <v>0</v>
      </c>
      <c r="F54" s="40">
        <f>Enero!F54+Febrero!F54+Marzo!F54+Abril!F54+Mayo!F54+Junio!F54+Julio!F54+Agosto!F54+Septiembre!F54+Octubre!F54+Noviembre!F54+Diciembre!F54</f>
        <v>0</v>
      </c>
      <c r="G54" s="40">
        <f>Enero!G54+Febrero!G54+Marzo!G54+Abril!G54+Mayo!G54+Junio!G54+Julio!G54+Agosto!G54+Septiembre!G54+Octubre!G54+Noviembre!G54+Diciembre!G54</f>
        <v>0</v>
      </c>
      <c r="H54" s="40">
        <f>Enero!H54+Febrero!H54+Marzo!H54+Abril!H54+Mayo!H54+Junio!H54+Julio!H54+Agosto!H54+Septiembre!H54+Octubre!H54+Noviembre!H54+Diciembre!H54</f>
        <v>0</v>
      </c>
      <c r="I54" s="40">
        <f>Enero!I54+Febrero!I54+Marzo!I54+Abril!I54+Mayo!I54+Junio!I54+Julio!I54+Agosto!I54+Septiembre!I54+Octubre!I54+Noviembre!I54+Diciembre!I54</f>
        <v>0</v>
      </c>
      <c r="J54" s="40">
        <f>Enero!J54+Febrero!J54+Marzo!J54+Abril!J54+Mayo!J54+Junio!J54+Julio!J54+Agosto!J54+Septiembre!J54+Octubre!J54+Noviembre!J54+Diciembre!J54</f>
        <v>0</v>
      </c>
      <c r="K54" s="40">
        <f>Enero!K54+Febrero!K54+Marzo!K54+Abril!K54+Mayo!K54+Junio!K54+Julio!K54+Agosto!K54+Septiembre!K54+Octubre!K54+Noviembre!K54+Diciembre!K54</f>
        <v>0</v>
      </c>
      <c r="L54" s="40">
        <f>Enero!L54+Febrero!L54+Marzo!L54+Abril!L54+Mayo!L54+Junio!L54+Julio!L54+Agosto!L54+Septiembre!L54+Octubre!L54+Noviembre!L54+Diciembre!L54</f>
        <v>0</v>
      </c>
      <c r="M54" s="40">
        <f>Enero!M54+Febrero!M54+Marzo!M54+Abril!M54+Mayo!M54+Junio!M54+Julio!M54+Agosto!M54+Septiembre!M54+Octubre!M54+Noviembre!M54+Diciembre!M54</f>
        <v>0</v>
      </c>
      <c r="N54" s="40">
        <f>Enero!N54+Febrero!N54+Marzo!N54+Abril!N54+Mayo!N54+Junio!N54+Julio!N54+Agosto!N54+Septiembre!N54+Octubre!N54+Noviembre!N54+Diciembre!N54</f>
        <v>0</v>
      </c>
      <c r="O54" s="40">
        <f>Enero!O54+Febrero!O54+Marzo!O54+Abril!O54+Mayo!O54+Junio!O54+Julio!O54+Agosto!O54+Septiembre!O54+Octubre!O54+Noviembre!O54+Diciembre!O54</f>
        <v>0</v>
      </c>
      <c r="P54" s="40">
        <f>Enero!P54+Febrero!P54+Marzo!P54+Abril!P54+Mayo!P54+Junio!P54+Julio!P54+Agosto!P54+Septiembre!P54+Octubre!P54+Noviembre!P54+Diciembre!P54</f>
        <v>0</v>
      </c>
      <c r="Q54" s="40">
        <f t="shared" si="2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53">
        <v>0</v>
      </c>
      <c r="F55" s="53">
        <f>Enero!F55+Febrero!F55+Marzo!F55+Abril!F55+Mayo!F55+Junio!F55+Julio!F55+Agosto!F55+Septiembre!F55+Octubre!F55+Noviembre!F55+Diciembre!F55</f>
        <v>0</v>
      </c>
      <c r="G55" s="53">
        <f>Enero!G55+Febrero!G55+Marzo!G55+Abril!G55+Mayo!G55+Junio!G55+Julio!G55+Agosto!G55+Septiembre!G55+Octubre!G55+Noviembre!G55+Diciembre!G55</f>
        <v>0</v>
      </c>
      <c r="H55" s="53">
        <f>Enero!H55+Febrero!H55+Marzo!H55+Abril!H55+Mayo!H55+Junio!H55+Julio!H55+Agosto!H55+Septiembre!H55+Octubre!H55+Noviembre!H55+Diciembre!H55</f>
        <v>0</v>
      </c>
      <c r="I55" s="53">
        <f>Enero!I55+Febrero!I55+Marzo!I55+Abril!I55+Mayo!I55+Junio!I55+Julio!I55+Agosto!I55+Septiembre!I55+Octubre!I55+Noviembre!I55+Diciembre!I55</f>
        <v>0</v>
      </c>
      <c r="J55" s="53">
        <f>Enero!J55+Febrero!J55+Marzo!J55+Abril!J55+Mayo!J55+Junio!J55+Julio!J55+Agosto!J55+Septiembre!J55+Octubre!J55+Noviembre!J55+Diciembre!J55</f>
        <v>0</v>
      </c>
      <c r="K55" s="53">
        <f>Enero!K55+Febrero!K55+Marzo!K55+Abril!K55+Mayo!K55+Junio!K55+Julio!K55+Agosto!K55+Septiembre!K55+Octubre!K55+Noviembre!K55+Diciembre!K55</f>
        <v>0</v>
      </c>
      <c r="L55" s="53">
        <f>Enero!L55+Febrero!L55+Marzo!L55+Abril!L55+Mayo!L55+Junio!L55+Julio!L55+Agosto!L55+Septiembre!L55+Octubre!L55+Noviembre!L55+Diciembre!L55</f>
        <v>0</v>
      </c>
      <c r="M55" s="53">
        <f>Enero!M55+Febrero!M55+Marzo!M55+Abril!M55+Mayo!M55+Junio!M55+Julio!M55+Agosto!M55+Septiembre!M55+Octubre!M55+Noviembre!M55+Diciembre!M55</f>
        <v>0</v>
      </c>
      <c r="N55" s="53">
        <f>Enero!N55+Febrero!N55+Marzo!N55+Abril!N55+Mayo!N55+Junio!N55+Julio!N55+Agosto!N55+Septiembre!N55+Octubre!N55+Noviembre!N55+Diciembre!N55</f>
        <v>0</v>
      </c>
      <c r="O55" s="53">
        <f>Enero!O55+Febrero!O55+Marzo!O55+Abril!O55+Mayo!O55+Junio!O55+Julio!O55+Agosto!O55+Septiembre!O55+Octubre!O55+Noviembre!O55+Diciembre!O55</f>
        <v>0</v>
      </c>
      <c r="P55" s="53">
        <f>Enero!P55+Febrero!P55+Marzo!P55+Abril!P55+Mayo!P55+Junio!P55+Julio!P55+Agosto!P55+Septiembre!P55+Octubre!P55+Noviembre!P55+Diciembre!P55</f>
        <v>0</v>
      </c>
      <c r="Q55" s="36">
        <f t="shared" si="2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40">
        <v>0</v>
      </c>
      <c r="F56" s="40">
        <f>Enero!F56+Febrero!F56+Marzo!F56+Abril!F56+Mayo!F56+Junio!F56+Julio!F56+Agosto!F56+Septiembre!F56+Octubre!F56+Noviembre!F56+Diciembre!F56</f>
        <v>0</v>
      </c>
      <c r="G56" s="40">
        <f>Enero!G56+Febrero!G56+Marzo!G56+Abril!G56+Mayo!G56+Junio!G56+Julio!G56+Agosto!G56+Septiembre!G56+Octubre!G56+Noviembre!G56+Diciembre!G56</f>
        <v>0</v>
      </c>
      <c r="H56" s="40">
        <f>Enero!H56+Febrero!H56+Marzo!H56+Abril!H56+Mayo!H56+Junio!H56+Julio!H56+Agosto!H56+Septiembre!H56+Octubre!H56+Noviembre!H56+Diciembre!H56</f>
        <v>0</v>
      </c>
      <c r="I56" s="40">
        <f>Enero!I56+Febrero!I56+Marzo!I56+Abril!I56+Mayo!I56+Junio!I56+Julio!I56+Agosto!I56+Septiembre!I56+Octubre!I56+Noviembre!I56+Diciembre!I56</f>
        <v>0</v>
      </c>
      <c r="J56" s="40">
        <f>Enero!J56+Febrero!J56+Marzo!J56+Abril!J56+Mayo!J56+Junio!J56+Julio!J56+Agosto!J56+Septiembre!J56+Octubre!J56+Noviembre!J56+Diciembre!J56</f>
        <v>0</v>
      </c>
      <c r="K56" s="40">
        <f>Enero!K56+Febrero!K56+Marzo!K56+Abril!K56+Mayo!K56+Junio!K56+Julio!K56+Agosto!K56+Septiembre!K56+Octubre!K56+Noviembre!K56+Diciembre!K56</f>
        <v>0</v>
      </c>
      <c r="L56" s="40">
        <f>Enero!L56+Febrero!L56+Marzo!L56+Abril!L56+Mayo!L56+Junio!L56+Julio!L56+Agosto!L56+Septiembre!L56+Octubre!L56+Noviembre!L56+Diciembre!L56</f>
        <v>0</v>
      </c>
      <c r="M56" s="40">
        <f>Enero!M56+Febrero!M56+Marzo!M56+Abril!M56+Mayo!M56+Junio!M56+Julio!M56+Agosto!M56+Septiembre!M56+Octubre!M56+Noviembre!M56+Diciembre!M56</f>
        <v>0</v>
      </c>
      <c r="N56" s="40">
        <f>Enero!N56+Febrero!N56+Marzo!N56+Abril!N56+Mayo!N56+Junio!N56+Julio!N56+Agosto!N56+Septiembre!N56+Octubre!N56+Noviembre!N56+Diciembre!N56</f>
        <v>0</v>
      </c>
      <c r="O56" s="40">
        <f>Enero!O56+Febrero!O56+Marzo!O56+Abril!O56+Mayo!O56+Junio!O56+Julio!O56+Agosto!O56+Septiembre!O56+Octubre!O56+Noviembre!O56+Diciembre!O56</f>
        <v>0</v>
      </c>
      <c r="P56" s="40">
        <f>Enero!P56+Febrero!P56+Marzo!P56+Abril!P56+Mayo!P56+Junio!P56+Julio!P56+Agosto!P56+Septiembre!P56+Octubre!P56+Noviembre!P56+Diciembre!P56</f>
        <v>0</v>
      </c>
      <c r="Q56" s="40">
        <f t="shared" si="2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53">
        <v>0</v>
      </c>
      <c r="F57" s="53">
        <f>Enero!F57+Febrero!F57+Marzo!F57+Abril!F57+Mayo!F57+Junio!F57+Julio!F57+Agosto!F57+Septiembre!F57+Octubre!F57+Noviembre!F57+Diciembre!F57</f>
        <v>0</v>
      </c>
      <c r="G57" s="53">
        <f>Enero!G57+Febrero!G57+Marzo!G57+Abril!G57+Mayo!G57+Junio!G57+Julio!G57+Agosto!G57+Septiembre!G57+Octubre!G57+Noviembre!G57+Diciembre!G57</f>
        <v>0</v>
      </c>
      <c r="H57" s="53">
        <f>Enero!H57+Febrero!H57+Marzo!H57+Abril!H57+Mayo!H57+Junio!H57+Julio!H57+Agosto!H57+Septiembre!H57+Octubre!H57+Noviembre!H57+Diciembre!H57</f>
        <v>0</v>
      </c>
      <c r="I57" s="53">
        <f>Enero!I57+Febrero!I57+Marzo!I57+Abril!I57+Mayo!I57+Junio!I57+Julio!I57+Agosto!I57+Septiembre!I57+Octubre!I57+Noviembre!I57+Diciembre!I57</f>
        <v>0</v>
      </c>
      <c r="J57" s="53">
        <f>Enero!J57+Febrero!J57+Marzo!J57+Abril!J57+Mayo!J57+Junio!J57+Julio!J57+Agosto!J57+Septiembre!J57+Octubre!J57+Noviembre!J57+Diciembre!J57</f>
        <v>0</v>
      </c>
      <c r="K57" s="53">
        <f>Enero!K57+Febrero!K57+Marzo!K57+Abril!K57+Mayo!K57+Junio!K57+Julio!K57+Agosto!K57+Septiembre!K57+Octubre!K57+Noviembre!K57+Diciembre!K57</f>
        <v>0</v>
      </c>
      <c r="L57" s="53">
        <f>Enero!L57+Febrero!L57+Marzo!L57+Abril!L57+Mayo!L57+Junio!L57+Julio!L57+Agosto!L57+Septiembre!L57+Octubre!L57+Noviembre!L57+Diciembre!L57</f>
        <v>0</v>
      </c>
      <c r="M57" s="53">
        <f>Enero!M57+Febrero!M57+Marzo!M57+Abril!M57+Mayo!M57+Junio!M57+Julio!M57+Agosto!M57+Septiembre!M57+Octubre!M57+Noviembre!M57+Diciembre!M57</f>
        <v>0</v>
      </c>
      <c r="N57" s="53">
        <f>Enero!N57+Febrero!N57+Marzo!N57+Abril!N57+Mayo!N57+Junio!N57+Julio!N57+Agosto!N57+Septiembre!N57+Octubre!N57+Noviembre!N57+Diciembre!N57</f>
        <v>0</v>
      </c>
      <c r="O57" s="53">
        <f>Enero!O57+Febrero!O57+Marzo!O57+Abril!O57+Mayo!O57+Junio!O57+Julio!O57+Agosto!O57+Septiembre!O57+Octubre!O57+Noviembre!O57+Diciembre!O57</f>
        <v>0</v>
      </c>
      <c r="P57" s="53">
        <f>Enero!P57+Febrero!P57+Marzo!P57+Abril!P57+Mayo!P57+Junio!P57+Julio!P57+Agosto!P57+Septiembre!P57+Octubre!P57+Noviembre!P57+Diciembre!P57</f>
        <v>0</v>
      </c>
      <c r="Q57" s="36">
        <f t="shared" si="2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40">
        <v>0</v>
      </c>
      <c r="F58" s="40">
        <f>Enero!F58+Febrero!F58+Marzo!F58+Abril!F58+Mayo!F58+Junio!F58+Julio!F58+Agosto!F58+Septiembre!F58+Octubre!F58+Noviembre!F58+Diciembre!F58</f>
        <v>0</v>
      </c>
      <c r="G58" s="40">
        <f>Enero!G58+Febrero!G58+Marzo!G58+Abril!G58+Mayo!G58+Junio!G58+Julio!G58+Agosto!G58+Septiembre!G58+Octubre!G58+Noviembre!G58+Diciembre!G58</f>
        <v>0</v>
      </c>
      <c r="H58" s="40">
        <f>Enero!H58+Febrero!H58+Marzo!H58+Abril!H58+Mayo!H58+Junio!H58+Julio!H58+Agosto!H58+Septiembre!H58+Octubre!H58+Noviembre!H58+Diciembre!H58</f>
        <v>0</v>
      </c>
      <c r="I58" s="40">
        <f>Enero!I58+Febrero!I58+Marzo!I58+Abril!I58+Mayo!I58+Junio!I58+Julio!I58+Agosto!I58+Septiembre!I58+Octubre!I58+Noviembre!I58+Diciembre!I58</f>
        <v>0</v>
      </c>
      <c r="J58" s="40">
        <f>Enero!J58+Febrero!J58+Marzo!J58+Abril!J58+Mayo!J58+Junio!J58+Julio!J58+Agosto!J58+Septiembre!J58+Octubre!J58+Noviembre!J58+Diciembre!J58</f>
        <v>0</v>
      </c>
      <c r="K58" s="40">
        <f>Enero!K58+Febrero!K58+Marzo!K58+Abril!K58+Mayo!K58+Junio!K58+Julio!K58+Agosto!K58+Septiembre!K58+Octubre!K58+Noviembre!K58+Diciembre!K58</f>
        <v>0</v>
      </c>
      <c r="L58" s="40">
        <f>Enero!L58+Febrero!L58+Marzo!L58+Abril!L58+Mayo!L58+Junio!L58+Julio!L58+Agosto!L58+Septiembre!L58+Octubre!L58+Noviembre!L58+Diciembre!L58</f>
        <v>0</v>
      </c>
      <c r="M58" s="40">
        <f>Enero!M58+Febrero!M58+Marzo!M58+Abril!M58+Mayo!M58+Junio!M58+Julio!M58+Agosto!M58+Septiembre!M58+Octubre!M58+Noviembre!M58+Diciembre!M58</f>
        <v>0</v>
      </c>
      <c r="N58" s="40">
        <f>Enero!N58+Febrero!N58+Marzo!N58+Abril!N58+Mayo!N58+Junio!N58+Julio!N58+Agosto!N58+Septiembre!N58+Octubre!N58+Noviembre!N58+Diciembre!N58</f>
        <v>0</v>
      </c>
      <c r="O58" s="40">
        <f>Enero!O58+Febrero!O58+Marzo!O58+Abril!O58+Mayo!O58+Junio!O58+Julio!O58+Agosto!O58+Septiembre!O58+Octubre!O58+Noviembre!O58+Diciembre!O58</f>
        <v>0</v>
      </c>
      <c r="P58" s="40">
        <f>Enero!P58+Febrero!P58+Marzo!P58+Abril!P58+Mayo!P58+Junio!P58+Julio!P58+Agosto!P58+Septiembre!P58+Octubre!P58+Noviembre!P58+Diciembre!P58</f>
        <v>0</v>
      </c>
      <c r="Q58" s="40">
        <f t="shared" si="2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53">
        <v>0</v>
      </c>
      <c r="F59" s="53">
        <f>Enero!F59+Febrero!F59+Marzo!F59+Abril!F59+Mayo!F59+Junio!F59+Julio!F59+Agosto!F59+Septiembre!F59+Octubre!F59+Noviembre!F59+Diciembre!F59</f>
        <v>0</v>
      </c>
      <c r="G59" s="53">
        <f>Enero!G59+Febrero!G59+Marzo!G59+Abril!G59+Mayo!G59+Junio!G59+Julio!G59+Agosto!G59+Septiembre!G59+Octubre!G59+Noviembre!G59+Diciembre!G59</f>
        <v>0</v>
      </c>
      <c r="H59" s="53">
        <f>Enero!H59+Febrero!H59+Marzo!H59+Abril!H59+Mayo!H59+Junio!H59+Julio!H59+Agosto!H59+Septiembre!H59+Octubre!H59+Noviembre!H59+Diciembre!H59</f>
        <v>0</v>
      </c>
      <c r="I59" s="53">
        <f>Enero!I59+Febrero!I59+Marzo!I59+Abril!I59+Mayo!I59+Junio!I59+Julio!I59+Agosto!I59+Septiembre!I59+Octubre!I59+Noviembre!I59+Diciembre!I59</f>
        <v>0</v>
      </c>
      <c r="J59" s="53">
        <f>Enero!J59+Febrero!J59+Marzo!J59+Abril!J59+Mayo!J59+Junio!J59+Julio!J59+Agosto!J59+Septiembre!J59+Octubre!J59+Noviembre!J59+Diciembre!J59</f>
        <v>0</v>
      </c>
      <c r="K59" s="53">
        <f>Enero!K59+Febrero!K59+Marzo!K59+Abril!K59+Mayo!K59+Junio!K59+Julio!K59+Agosto!K59+Septiembre!K59+Octubre!K59+Noviembre!K59+Diciembre!K59</f>
        <v>0</v>
      </c>
      <c r="L59" s="53">
        <f>Enero!L59+Febrero!L59+Marzo!L59+Abril!L59+Mayo!L59+Junio!L59+Julio!L59+Agosto!L59+Septiembre!L59+Octubre!L59+Noviembre!L59+Diciembre!L59</f>
        <v>0</v>
      </c>
      <c r="M59" s="53">
        <f>Enero!M59+Febrero!M59+Marzo!M59+Abril!M59+Mayo!M59+Junio!M59+Julio!M59+Agosto!M59+Septiembre!M59+Octubre!M59+Noviembre!M59+Diciembre!M59</f>
        <v>0</v>
      </c>
      <c r="N59" s="53">
        <f>Enero!N59+Febrero!N59+Marzo!N59+Abril!N59+Mayo!N59+Junio!N59+Julio!N59+Agosto!N59+Septiembre!N59+Octubre!N59+Noviembre!N59+Diciembre!N59</f>
        <v>0</v>
      </c>
      <c r="O59" s="53">
        <f>Enero!O59+Febrero!O59+Marzo!O59+Abril!O59+Mayo!O59+Junio!O59+Julio!O59+Agosto!O59+Septiembre!O59+Octubre!O59+Noviembre!O59+Diciembre!O59</f>
        <v>0</v>
      </c>
      <c r="P59" s="53">
        <f>Enero!P59+Febrero!P59+Marzo!P59+Abril!P59+Mayo!P59+Junio!P59+Julio!P59+Agosto!P59+Septiembre!P59+Octubre!P59+Noviembre!P59+Diciembre!P59</f>
        <v>0</v>
      </c>
      <c r="Q59" s="36">
        <f t="shared" si="2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f t="shared" ref="E61" si="3">SUM(E7:E60)</f>
        <v>31267990207</v>
      </c>
      <c r="F61" s="28">
        <f t="shared" ref="F61:Q61" si="4">SUM(F7:F60)</f>
        <v>394914027</v>
      </c>
      <c r="G61" s="28">
        <f t="shared" si="4"/>
        <v>0</v>
      </c>
      <c r="H61" s="28">
        <f t="shared" si="4"/>
        <v>0</v>
      </c>
      <c r="I61" s="28">
        <f t="shared" si="4"/>
        <v>0</v>
      </c>
      <c r="J61" s="28">
        <f t="shared" si="4"/>
        <v>-104496206</v>
      </c>
      <c r="K61" s="28">
        <f t="shared" si="4"/>
        <v>0</v>
      </c>
      <c r="L61" s="28">
        <f t="shared" si="4"/>
        <v>0</v>
      </c>
      <c r="M61" s="28">
        <f t="shared" si="4"/>
        <v>0</v>
      </c>
      <c r="N61" s="28">
        <f t="shared" si="4"/>
        <v>0</v>
      </c>
      <c r="O61" s="28">
        <f t="shared" si="4"/>
        <v>0</v>
      </c>
      <c r="P61" s="28">
        <f t="shared" si="4"/>
        <v>0</v>
      </c>
      <c r="Q61" s="28">
        <f t="shared" si="4"/>
        <v>31558408028</v>
      </c>
      <c r="R61" s="51">
        <f>SUM(R7:R59)</f>
        <v>31558408028</v>
      </c>
      <c r="S61" s="37">
        <f t="shared" si="1"/>
        <v>0</v>
      </c>
    </row>
    <row r="62" spans="1:19" s="13" customFormat="1" x14ac:dyDescent="0.3">
      <c r="A62" s="23"/>
      <c r="B62" s="43"/>
      <c r="C62" s="43"/>
      <c r="D62" s="44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53">
        <v>0</v>
      </c>
      <c r="F63" s="53">
        <f>Enero!F63+Febrero!F63+Marzo!F63+Abril!F63+Mayo!F63+Junio!F63+Julio!F63+Agosto!F63+Septiembre!F63+Octubre!F63+Noviembre!F63+Diciembre!F63</f>
        <v>0</v>
      </c>
      <c r="G63" s="53">
        <f>Enero!G63+Febrero!G63+Marzo!G63+Abril!G63+Mayo!G63+Junio!G63+Julio!G63+Agosto!G63+Septiembre!G63+Octubre!G63+Noviembre!G63+Diciembre!G63</f>
        <v>0</v>
      </c>
      <c r="H63" s="53">
        <f>Enero!H63+Febrero!H63+Marzo!H63+Abril!H63+Mayo!H63+Junio!H63+Julio!H63+Agosto!H63+Septiembre!H63+Octubre!H63+Noviembre!H63+Diciembre!H63</f>
        <v>0</v>
      </c>
      <c r="I63" s="53">
        <f>Enero!I63+Febrero!I63+Marzo!I63+Abril!I63+Mayo!I63+Junio!I63+Julio!I63+Agosto!I63+Septiembre!I63+Octubre!I63+Noviembre!I63+Diciembre!I63</f>
        <v>0</v>
      </c>
      <c r="J63" s="53">
        <f>Enero!J63+Febrero!J63+Marzo!J63+Abril!J63+Mayo!J63+Junio!J63+Julio!J63+Agosto!J63+Septiembre!J63+Octubre!J63+Noviembre!J63+Diciembre!J63</f>
        <v>0</v>
      </c>
      <c r="K63" s="53">
        <f>Enero!K63+Febrero!K63+Marzo!K63+Abril!K63+Mayo!K63+Junio!K63+Julio!K63+Agosto!K63+Septiembre!K63+Octubre!K63+Noviembre!K63+Diciembre!K63</f>
        <v>0</v>
      </c>
      <c r="L63" s="53">
        <f>Enero!L63+Febrero!L63+Marzo!L63+Abril!L63+Mayo!L63+Junio!L63+Julio!L63+Agosto!L63+Septiembre!L63+Octubre!L63+Noviembre!L63+Diciembre!L63</f>
        <v>0</v>
      </c>
      <c r="M63" s="53">
        <f>Enero!M63+Febrero!M63+Marzo!M63+Abril!M63+Mayo!M63+Junio!M63+Julio!M63+Agosto!M63+Septiembre!M63+Octubre!M63+Noviembre!M63+Diciembre!M63</f>
        <v>0</v>
      </c>
      <c r="N63" s="53">
        <f>Enero!N63+Febrero!N63+Marzo!N63+Abril!N63+Mayo!N63+Junio!N63+Julio!N63+Agosto!N63+Septiembre!N63+Octubre!N63+Noviembre!N63+Diciembre!N63</f>
        <v>0</v>
      </c>
      <c r="O63" s="53">
        <f>Enero!O63+Febrero!O63+Marzo!O63+Abril!O63+Mayo!O63+Junio!O63+Julio!O63+Agosto!O63+Septiembre!O63+Octubre!O63+Noviembre!O63+Diciembre!O63</f>
        <v>0</v>
      </c>
      <c r="P63" s="53">
        <f>Enero!P63+Febrero!P63+Marzo!P63+Abril!P63+Mayo!P63+Junio!P63+Julio!P63+Agosto!P63+Septiembre!P63+Octubre!P63+Noviembre!P63+Diciembre!P63</f>
        <v>0</v>
      </c>
      <c r="Q63" s="36">
        <f t="shared" ref="Q63:Q77" si="5">SUM(E63:P63)</f>
        <v>0</v>
      </c>
      <c r="R63" s="5">
        <v>0</v>
      </c>
      <c r="S63" s="37">
        <f t="shared" ref="S63:S88" si="6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40">
        <v>0</v>
      </c>
      <c r="F64" s="40">
        <f>Enero!F64+Febrero!F64+Marzo!F64+Abril!F64+Mayo!F64+Junio!F64+Julio!F64+Agosto!F64+Septiembre!F64+Octubre!F64+Noviembre!F64+Diciembre!F64</f>
        <v>0</v>
      </c>
      <c r="G64" s="40">
        <f>Enero!G64+Febrero!G64+Marzo!G64+Abril!G64+Mayo!G64+Junio!G64+Julio!G64+Agosto!G64+Septiembre!G64+Octubre!G64+Noviembre!G64+Diciembre!G64</f>
        <v>0</v>
      </c>
      <c r="H64" s="40">
        <f>Enero!H64+Febrero!H64+Marzo!H64+Abril!H64+Mayo!H64+Junio!H64+Julio!H64+Agosto!H64+Septiembre!H64+Octubre!H64+Noviembre!H64+Diciembre!H64</f>
        <v>0</v>
      </c>
      <c r="I64" s="40">
        <f>Enero!I64+Febrero!I64+Marzo!I64+Abril!I64+Mayo!I64+Junio!I64+Julio!I64+Agosto!I64+Septiembre!I64+Octubre!I64+Noviembre!I64+Diciembre!I64</f>
        <v>0</v>
      </c>
      <c r="J64" s="40">
        <f>Enero!J64+Febrero!J64+Marzo!J64+Abril!J64+Mayo!J64+Junio!J64+Julio!J64+Agosto!J64+Septiembre!J64+Octubre!J64+Noviembre!J64+Diciembre!J64</f>
        <v>0</v>
      </c>
      <c r="K64" s="40">
        <f>Enero!K64+Febrero!K64+Marzo!K64+Abril!K64+Mayo!K64+Junio!K64+Julio!K64+Agosto!K64+Septiembre!K64+Octubre!K64+Noviembre!K64+Diciembre!K64</f>
        <v>0</v>
      </c>
      <c r="L64" s="40">
        <f>Enero!L64+Febrero!L64+Marzo!L64+Abril!L64+Mayo!L64+Junio!L64+Julio!L64+Agosto!L64+Septiembre!L64+Octubre!L64+Noviembre!L64+Diciembre!L64</f>
        <v>0</v>
      </c>
      <c r="M64" s="40">
        <f>Enero!M64+Febrero!M64+Marzo!M64+Abril!M64+Mayo!M64+Junio!M64+Julio!M64+Agosto!M64+Septiembre!M64+Octubre!M64+Noviembre!M64+Diciembre!M64</f>
        <v>0</v>
      </c>
      <c r="N64" s="40">
        <f>Enero!N64+Febrero!N64+Marzo!N64+Abril!N64+Mayo!N64+Junio!N64+Julio!N64+Agosto!N64+Septiembre!N64+Octubre!N64+Noviembre!N64+Diciembre!N64</f>
        <v>0</v>
      </c>
      <c r="O64" s="40">
        <f>Enero!O64+Febrero!O64+Marzo!O64+Abril!O64+Mayo!O64+Junio!O64+Julio!O64+Agosto!O64+Septiembre!O64+Octubre!O64+Noviembre!O64+Diciembre!O64</f>
        <v>0</v>
      </c>
      <c r="P64" s="40">
        <f>Enero!P64+Febrero!P64+Marzo!P64+Abril!P64+Mayo!P64+Junio!P64+Julio!P64+Agosto!P64+Septiembre!P64+Octubre!P64+Noviembre!P64+Diciembre!P64</f>
        <v>0</v>
      </c>
      <c r="Q64" s="40">
        <f t="shared" si="5"/>
        <v>0</v>
      </c>
      <c r="R64" s="5">
        <v>0</v>
      </c>
      <c r="S64" s="37">
        <f t="shared" si="6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53">
        <v>-482943306</v>
      </c>
      <c r="F65" s="53">
        <f>Enero!F65+Febrero!F65+Marzo!F65+Abril!F65+Mayo!F65+Junio!F65+Julio!F65+Agosto!F65+Septiembre!F65+Octubre!F65+Noviembre!F65+Diciembre!F65</f>
        <v>-366715679</v>
      </c>
      <c r="G65" s="53">
        <f>Enero!G65+Febrero!G65+Marzo!G65+Abril!G65+Mayo!G65+Junio!G65+Julio!G65+Agosto!G65+Septiembre!G65+Octubre!G65+Noviembre!G65+Diciembre!G65</f>
        <v>0</v>
      </c>
      <c r="H65" s="53">
        <f>Enero!H65+Febrero!H65+Marzo!H65+Abril!H65+Mayo!H65+Junio!H65+Julio!H65+Agosto!H65+Septiembre!H65+Octubre!H65+Noviembre!H65+Diciembre!H65</f>
        <v>0</v>
      </c>
      <c r="I65" s="53">
        <f>Enero!I65+Febrero!I65+Marzo!I65+Abril!I65+Mayo!I65+Junio!I65+Julio!I65+Agosto!I65+Septiembre!I65+Octubre!I65+Noviembre!I65+Diciembre!I65</f>
        <v>0</v>
      </c>
      <c r="J65" s="53">
        <f>Enero!J65+Febrero!J65+Marzo!J65+Abril!J65+Mayo!J65+Junio!J65+Julio!J65+Agosto!J65+Septiembre!J65+Octubre!J65+Noviembre!J65+Diciembre!J65</f>
        <v>0</v>
      </c>
      <c r="K65" s="53">
        <f>Enero!K65+Febrero!K65+Marzo!K65+Abril!K65+Mayo!K65+Junio!K65+Julio!K65+Agosto!K65+Septiembre!K65+Octubre!K65+Noviembre!K65+Diciembre!K65</f>
        <v>0</v>
      </c>
      <c r="L65" s="53">
        <f>Enero!L65+Febrero!L65+Marzo!L65+Abril!L65+Mayo!L65+Junio!L65+Julio!L65+Agosto!L65+Septiembre!L65+Octubre!L65+Noviembre!L65+Diciembre!L65</f>
        <v>0</v>
      </c>
      <c r="M65" s="53">
        <f>Enero!M65+Febrero!M65+Marzo!M65+Abril!M65+Mayo!M65+Junio!M65+Julio!M65+Agosto!M65+Septiembre!M65+Octubre!M65+Noviembre!M65+Diciembre!M65</f>
        <v>0</v>
      </c>
      <c r="N65" s="53">
        <f>Enero!N65+Febrero!N65+Marzo!N65+Abril!N65+Mayo!N65+Junio!N65+Julio!N65+Agosto!N65+Septiembre!N65+Octubre!N65+Noviembre!N65+Diciembre!N65</f>
        <v>0</v>
      </c>
      <c r="O65" s="53">
        <f>Enero!O65+Febrero!O65+Marzo!O65+Abril!O65+Mayo!O65+Junio!O65+Julio!O65+Agosto!O65+Septiembre!O65+Octubre!O65+Noviembre!O65+Diciembre!O65</f>
        <v>0</v>
      </c>
      <c r="P65" s="53">
        <f>Enero!P65+Febrero!P65+Marzo!P65+Abril!P65+Mayo!P65+Junio!P65+Julio!P65+Agosto!P65+Septiembre!P65+Octubre!P65+Noviembre!P65+Diciembre!P65</f>
        <v>0</v>
      </c>
      <c r="Q65" s="36">
        <f t="shared" si="5"/>
        <v>-849658985</v>
      </c>
      <c r="R65" s="5">
        <v>-808912798</v>
      </c>
      <c r="S65" s="37">
        <f t="shared" si="6"/>
        <v>-40746187</v>
      </c>
    </row>
    <row r="66" spans="1:19" x14ac:dyDescent="0.3">
      <c r="A66" s="1" t="s">
        <v>239</v>
      </c>
      <c r="B66" s="38">
        <v>28180</v>
      </c>
      <c r="C66" s="38">
        <v>159210000</v>
      </c>
      <c r="D66" s="39" t="s">
        <v>115</v>
      </c>
      <c r="E66" s="40">
        <v>-12026523</v>
      </c>
      <c r="F66" s="40">
        <f>Enero!F66+Febrero!F66+Marzo!F66+Abril!F66+Mayo!F66+Junio!F66+Julio!F66+Agosto!F66+Septiembre!F66+Octubre!F66+Noviembre!F66+Diciembre!F66</f>
        <v>-15642927</v>
      </c>
      <c r="G66" s="40">
        <f>Enero!G66+Febrero!G66+Marzo!G66+Abril!G66+Mayo!G66+Junio!G66+Julio!G66+Agosto!G66+Septiembre!G66+Octubre!G66+Noviembre!G66+Diciembre!G66</f>
        <v>0</v>
      </c>
      <c r="H66" s="40">
        <f>Enero!H66+Febrero!H66+Marzo!H66+Abril!H66+Mayo!H66+Junio!H66+Julio!H66+Agosto!H66+Septiembre!H66+Octubre!H66+Noviembre!H66+Diciembre!H66</f>
        <v>0</v>
      </c>
      <c r="I66" s="40">
        <f>Enero!I66+Febrero!I66+Marzo!I66+Abril!I66+Mayo!I66+Junio!I66+Julio!I66+Agosto!I66+Septiembre!I66+Octubre!I66+Noviembre!I66+Diciembre!I66</f>
        <v>0</v>
      </c>
      <c r="J66" s="40">
        <f>Enero!J66+Febrero!J66+Marzo!J66+Abril!J66+Mayo!J66+Junio!J66+Julio!J66+Agosto!J66+Septiembre!J66+Octubre!J66+Noviembre!J66+Diciembre!J66</f>
        <v>0</v>
      </c>
      <c r="K66" s="40">
        <f>Enero!K66+Febrero!K66+Marzo!K66+Abril!K66+Mayo!K66+Junio!K66+Julio!K66+Agosto!K66+Septiembre!K66+Octubre!K66+Noviembre!K66+Diciembre!K66</f>
        <v>0</v>
      </c>
      <c r="L66" s="40">
        <f>Enero!L66+Febrero!L66+Marzo!L66+Abril!L66+Mayo!L66+Junio!L66+Julio!L66+Agosto!L66+Septiembre!L66+Octubre!L66+Noviembre!L66+Diciembre!L66</f>
        <v>0</v>
      </c>
      <c r="M66" s="40">
        <f>Enero!M66+Febrero!M66+Marzo!M66+Abril!M66+Mayo!M66+Junio!M66+Julio!M66+Agosto!M66+Septiembre!M66+Octubre!M66+Noviembre!M66+Diciembre!M66</f>
        <v>0</v>
      </c>
      <c r="N66" s="40">
        <f>Enero!N66+Febrero!N66+Marzo!N66+Abril!N66+Mayo!N66+Junio!N66+Julio!N66+Agosto!N66+Septiembre!N66+Octubre!N66+Noviembre!N66+Diciembre!N66</f>
        <v>0</v>
      </c>
      <c r="O66" s="40">
        <f>Enero!O66+Febrero!O66+Marzo!O66+Abril!O66+Mayo!O66+Junio!O66+Julio!O66+Agosto!O66+Septiembre!O66+Octubre!O66+Noviembre!O66+Diciembre!O66</f>
        <v>0</v>
      </c>
      <c r="P66" s="40">
        <f>Enero!P66+Febrero!P66+Marzo!P66+Abril!P66+Mayo!P66+Junio!P66+Julio!P66+Agosto!P66+Septiembre!P66+Octubre!P66+Noviembre!P66+Diciembre!P66</f>
        <v>0</v>
      </c>
      <c r="Q66" s="40">
        <f t="shared" si="5"/>
        <v>-27669450</v>
      </c>
      <c r="R66" s="5">
        <v>-25410994</v>
      </c>
      <c r="S66" s="37">
        <f t="shared" si="6"/>
        <v>-2258456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53">
        <v>-38202811</v>
      </c>
      <c r="F67" s="53">
        <f>Enero!F67+Febrero!F67+Marzo!F67+Abril!F67+Mayo!F67+Junio!F67+Julio!F67+Agosto!F67+Septiembre!F67+Octubre!F67+Noviembre!F67+Diciembre!F67</f>
        <v>-30811601</v>
      </c>
      <c r="G67" s="53">
        <f>Enero!G67+Febrero!G67+Marzo!G67+Abril!G67+Mayo!G67+Junio!G67+Julio!G67+Agosto!G67+Septiembre!G67+Octubre!G67+Noviembre!G67+Diciembre!G67</f>
        <v>0</v>
      </c>
      <c r="H67" s="53">
        <f>Enero!H67+Febrero!H67+Marzo!H67+Abril!H67+Mayo!H67+Junio!H67+Julio!H67+Agosto!H67+Septiembre!H67+Octubre!H67+Noviembre!H67+Diciembre!H67</f>
        <v>0</v>
      </c>
      <c r="I67" s="53">
        <f>Enero!I67+Febrero!I67+Marzo!I67+Abril!I67+Mayo!I67+Junio!I67+Julio!I67+Agosto!I67+Septiembre!I67+Octubre!I67+Noviembre!I67+Diciembre!I67</f>
        <v>0</v>
      </c>
      <c r="J67" s="53">
        <f>Enero!J67+Febrero!J67+Marzo!J67+Abril!J67+Mayo!J67+Junio!J67+Julio!J67+Agosto!J67+Septiembre!J67+Octubre!J67+Noviembre!J67+Diciembre!J67</f>
        <v>0</v>
      </c>
      <c r="K67" s="53">
        <f>Enero!K67+Febrero!K67+Marzo!K67+Abril!K67+Mayo!K67+Junio!K67+Julio!K67+Agosto!K67+Septiembre!K67+Octubre!K67+Noviembre!K67+Diciembre!K67</f>
        <v>0</v>
      </c>
      <c r="L67" s="53">
        <f>Enero!L67+Febrero!L67+Marzo!L67+Abril!L67+Mayo!L67+Junio!L67+Julio!L67+Agosto!L67+Septiembre!L67+Octubre!L67+Noviembre!L67+Diciembre!L67</f>
        <v>0</v>
      </c>
      <c r="M67" s="53">
        <f>Enero!M67+Febrero!M67+Marzo!M67+Abril!M67+Mayo!M67+Junio!M67+Julio!M67+Agosto!M67+Septiembre!M67+Octubre!M67+Noviembre!M67+Diciembre!M67</f>
        <v>0</v>
      </c>
      <c r="N67" s="53">
        <f>Enero!N67+Febrero!N67+Marzo!N67+Abril!N67+Mayo!N67+Junio!N67+Julio!N67+Agosto!N67+Septiembre!N67+Octubre!N67+Noviembre!N67+Diciembre!N67</f>
        <v>0</v>
      </c>
      <c r="O67" s="53">
        <f>Enero!O67+Febrero!O67+Marzo!O67+Abril!O67+Mayo!O67+Junio!O67+Julio!O67+Agosto!O67+Septiembre!O67+Octubre!O67+Noviembre!O67+Diciembre!O67</f>
        <v>0</v>
      </c>
      <c r="P67" s="53">
        <f>Enero!P67+Febrero!P67+Marzo!P67+Abril!P67+Mayo!P67+Junio!P67+Julio!P67+Agosto!P67+Septiembre!P67+Octubre!P67+Noviembre!P67+Diciembre!P67</f>
        <v>0</v>
      </c>
      <c r="Q67" s="36">
        <f t="shared" si="5"/>
        <v>-69014412</v>
      </c>
      <c r="R67" s="5">
        <v>-64913611</v>
      </c>
      <c r="S67" s="37">
        <f t="shared" si="6"/>
        <v>-4100801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40">
        <v>-145813</v>
      </c>
      <c r="F68" s="40">
        <f>Enero!F68+Febrero!F68+Marzo!F68+Abril!F68+Mayo!F68+Junio!F68+Julio!F68+Agosto!F68+Septiembre!F68+Octubre!F68+Noviembre!F68+Diciembre!F68</f>
        <v>-109361</v>
      </c>
      <c r="G68" s="40">
        <f>Enero!G68+Febrero!G68+Marzo!G68+Abril!G68+Mayo!G68+Junio!G68+Julio!G68+Agosto!G68+Septiembre!G68+Octubre!G68+Noviembre!G68+Diciembre!G68</f>
        <v>0</v>
      </c>
      <c r="H68" s="40">
        <f>Enero!H68+Febrero!H68+Marzo!H68+Abril!H68+Mayo!H68+Junio!H68+Julio!H68+Agosto!H68+Septiembre!H68+Octubre!H68+Noviembre!H68+Diciembre!H68</f>
        <v>0</v>
      </c>
      <c r="I68" s="40">
        <f>Enero!I68+Febrero!I68+Marzo!I68+Abril!I68+Mayo!I68+Junio!I68+Julio!I68+Agosto!I68+Septiembre!I68+Octubre!I68+Noviembre!I68+Diciembre!I68</f>
        <v>0</v>
      </c>
      <c r="J68" s="40">
        <f>Enero!J68+Febrero!J68+Marzo!J68+Abril!J68+Mayo!J68+Junio!J68+Julio!J68+Agosto!J68+Septiembre!J68+Octubre!J68+Noviembre!J68+Diciembre!J68</f>
        <v>0</v>
      </c>
      <c r="K68" s="40">
        <f>Enero!K68+Febrero!K68+Marzo!K68+Abril!K68+Mayo!K68+Junio!K68+Julio!K68+Agosto!K68+Septiembre!K68+Octubre!K68+Noviembre!K68+Diciembre!K68</f>
        <v>0</v>
      </c>
      <c r="L68" s="40">
        <f>Enero!L68+Febrero!L68+Marzo!L68+Abril!L68+Mayo!L68+Junio!L68+Julio!L68+Agosto!L68+Septiembre!L68+Octubre!L68+Noviembre!L68+Diciembre!L68</f>
        <v>0</v>
      </c>
      <c r="M68" s="40">
        <f>Enero!M68+Febrero!M68+Marzo!M68+Abril!M68+Mayo!M68+Junio!M68+Julio!M68+Agosto!M68+Septiembre!M68+Octubre!M68+Noviembre!M68+Diciembre!M68</f>
        <v>0</v>
      </c>
      <c r="N68" s="40">
        <f>Enero!N68+Febrero!N68+Marzo!N68+Abril!N68+Mayo!N68+Junio!N68+Julio!N68+Agosto!N68+Septiembre!N68+Octubre!N68+Noviembre!N68+Diciembre!N68</f>
        <v>0</v>
      </c>
      <c r="O68" s="40">
        <f>Enero!O68+Febrero!O68+Marzo!O68+Abril!O68+Mayo!O68+Junio!O68+Julio!O68+Agosto!O68+Septiembre!O68+Octubre!O68+Noviembre!O68+Diciembre!O68</f>
        <v>0</v>
      </c>
      <c r="P68" s="40">
        <f>Enero!P68+Febrero!P68+Marzo!P68+Abril!P68+Mayo!P68+Junio!P68+Julio!P68+Agosto!P68+Septiembre!P68+Octubre!P68+Noviembre!P68+Diciembre!P68</f>
        <v>0</v>
      </c>
      <c r="Q68" s="40">
        <f t="shared" si="5"/>
        <v>-255174</v>
      </c>
      <c r="R68" s="5">
        <v>-243022</v>
      </c>
      <c r="S68" s="37">
        <f t="shared" si="6"/>
        <v>-12152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53">
        <v>0</v>
      </c>
      <c r="F69" s="53">
        <f>Enero!F69+Febrero!F69+Marzo!F69+Abril!F69+Mayo!F69+Junio!F69+Julio!F69+Agosto!F69+Septiembre!F69+Octubre!F69+Noviembre!F69+Diciembre!F69</f>
        <v>0</v>
      </c>
      <c r="G69" s="53">
        <f>Enero!G69+Febrero!G69+Marzo!G69+Abril!G69+Mayo!G69+Junio!G69+Julio!G69+Agosto!G69+Septiembre!G69+Octubre!G69+Noviembre!G69+Diciembre!G69</f>
        <v>0</v>
      </c>
      <c r="H69" s="53">
        <f>Enero!H69+Febrero!H69+Marzo!H69+Abril!H69+Mayo!H69+Junio!H69+Julio!H69+Agosto!H69+Septiembre!H69+Octubre!H69+Noviembre!H69+Diciembre!H69</f>
        <v>0</v>
      </c>
      <c r="I69" s="53">
        <f>Enero!I69+Febrero!I69+Marzo!I69+Abril!I69+Mayo!I69+Junio!I69+Julio!I69+Agosto!I69+Septiembre!I69+Octubre!I69+Noviembre!I69+Diciembre!I69</f>
        <v>0</v>
      </c>
      <c r="J69" s="53">
        <f>Enero!J69+Febrero!J69+Marzo!J69+Abril!J69+Mayo!J69+Junio!J69+Julio!J69+Agosto!J69+Septiembre!J69+Octubre!J69+Noviembre!J69+Diciembre!J69</f>
        <v>0</v>
      </c>
      <c r="K69" s="53">
        <f>Enero!K69+Febrero!K69+Marzo!K69+Abril!K69+Mayo!K69+Junio!K69+Julio!K69+Agosto!K69+Septiembre!K69+Octubre!K69+Noviembre!K69+Diciembre!K69</f>
        <v>0</v>
      </c>
      <c r="L69" s="53">
        <f>Enero!L69+Febrero!L69+Marzo!L69+Abril!L69+Mayo!L69+Junio!L69+Julio!L69+Agosto!L69+Septiembre!L69+Octubre!L69+Noviembre!L69+Diciembre!L69</f>
        <v>0</v>
      </c>
      <c r="M69" s="53">
        <f>Enero!M69+Febrero!M69+Marzo!M69+Abril!M69+Mayo!M69+Junio!M69+Julio!M69+Agosto!M69+Septiembre!M69+Octubre!M69+Noviembre!M69+Diciembre!M69</f>
        <v>0</v>
      </c>
      <c r="N69" s="53">
        <f>Enero!N69+Febrero!N69+Marzo!N69+Abril!N69+Mayo!N69+Junio!N69+Julio!N69+Agosto!N69+Septiembre!N69+Octubre!N69+Noviembre!N69+Diciembre!N69</f>
        <v>0</v>
      </c>
      <c r="O69" s="53">
        <f>Enero!O69+Febrero!O69+Marzo!O69+Abril!O69+Mayo!O69+Junio!O69+Julio!O69+Agosto!O69+Septiembre!O69+Octubre!O69+Noviembre!O69+Diciembre!O69</f>
        <v>0</v>
      </c>
      <c r="P69" s="53">
        <f>Enero!P69+Febrero!P69+Marzo!P69+Abril!P69+Mayo!P69+Junio!P69+Julio!P69+Agosto!P69+Septiembre!P69+Octubre!P69+Noviembre!P69+Diciembre!P69</f>
        <v>0</v>
      </c>
      <c r="Q69" s="36">
        <f t="shared" si="5"/>
        <v>0</v>
      </c>
      <c r="R69" s="5">
        <v>0</v>
      </c>
      <c r="S69" s="37">
        <f t="shared" si="6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40">
        <v>0</v>
      </c>
      <c r="F70" s="40">
        <f>Enero!F70+Febrero!F70+Marzo!F70+Abril!F70+Mayo!F70+Junio!F70+Julio!F70+Agosto!F70+Septiembre!F70+Octubre!F70+Noviembre!F70+Diciembre!F70</f>
        <v>0</v>
      </c>
      <c r="G70" s="40">
        <f>Enero!G70+Febrero!G70+Marzo!G70+Abril!G70+Mayo!G70+Junio!G70+Julio!G70+Agosto!G70+Septiembre!G70+Octubre!G70+Noviembre!G70+Diciembre!G70</f>
        <v>0</v>
      </c>
      <c r="H70" s="40">
        <f>Enero!H70+Febrero!H70+Marzo!H70+Abril!H70+Mayo!H70+Junio!H70+Julio!H70+Agosto!H70+Septiembre!H70+Octubre!H70+Noviembre!H70+Diciembre!H70</f>
        <v>0</v>
      </c>
      <c r="I70" s="40">
        <f>Enero!I70+Febrero!I70+Marzo!I70+Abril!I70+Mayo!I70+Junio!I70+Julio!I70+Agosto!I70+Septiembre!I70+Octubre!I70+Noviembre!I70+Diciembre!I70</f>
        <v>0</v>
      </c>
      <c r="J70" s="40">
        <f>Enero!J70+Febrero!J70+Marzo!J70+Abril!J70+Mayo!J70+Junio!J70+Julio!J70+Agosto!J70+Septiembre!J70+Octubre!J70+Noviembre!J70+Diciembre!J70</f>
        <v>0</v>
      </c>
      <c r="K70" s="40">
        <f>Enero!K70+Febrero!K70+Marzo!K70+Abril!K70+Mayo!K70+Junio!K70+Julio!K70+Agosto!K70+Septiembre!K70+Octubre!K70+Noviembre!K70+Diciembre!K70</f>
        <v>0</v>
      </c>
      <c r="L70" s="40">
        <f>Enero!L70+Febrero!L70+Marzo!L70+Abril!L70+Mayo!L70+Junio!L70+Julio!L70+Agosto!L70+Septiembre!L70+Octubre!L70+Noviembre!L70+Diciembre!L70</f>
        <v>0</v>
      </c>
      <c r="M70" s="40">
        <f>Enero!M70+Febrero!M70+Marzo!M70+Abril!M70+Mayo!M70+Junio!M70+Julio!M70+Agosto!M70+Septiembre!M70+Octubre!M70+Noviembre!M70+Diciembre!M70</f>
        <v>0</v>
      </c>
      <c r="N70" s="40">
        <f>Enero!N70+Febrero!N70+Marzo!N70+Abril!N70+Mayo!N70+Junio!N70+Julio!N70+Agosto!N70+Septiembre!N70+Octubre!N70+Noviembre!N70+Diciembre!N70</f>
        <v>0</v>
      </c>
      <c r="O70" s="40">
        <f>Enero!O70+Febrero!O70+Marzo!O70+Abril!O70+Mayo!O70+Junio!O70+Julio!O70+Agosto!O70+Septiembre!O70+Octubre!O70+Noviembre!O70+Diciembre!O70</f>
        <v>0</v>
      </c>
      <c r="P70" s="40">
        <f>Enero!P70+Febrero!P70+Marzo!P70+Abril!P70+Mayo!P70+Junio!P70+Julio!P70+Agosto!P70+Septiembre!P70+Octubre!P70+Noviembre!P70+Diciembre!P70</f>
        <v>0</v>
      </c>
      <c r="Q70" s="40">
        <f t="shared" si="5"/>
        <v>0</v>
      </c>
      <c r="R70" s="5">
        <v>0</v>
      </c>
      <c r="S70" s="37">
        <f t="shared" si="6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53">
        <v>0</v>
      </c>
      <c r="F71" s="53">
        <f>Enero!F71+Febrero!F71+Marzo!F71+Abril!F71+Mayo!F71+Junio!F71+Julio!F71+Agosto!F71+Septiembre!F71+Octubre!F71+Noviembre!F71+Diciembre!F71</f>
        <v>0</v>
      </c>
      <c r="G71" s="53">
        <f>Enero!G71+Febrero!G71+Marzo!G71+Abril!G71+Mayo!G71+Junio!G71+Julio!G71+Agosto!G71+Septiembre!G71+Octubre!G71+Noviembre!G71+Diciembre!G71</f>
        <v>0</v>
      </c>
      <c r="H71" s="53">
        <f>Enero!H71+Febrero!H71+Marzo!H71+Abril!H71+Mayo!H71+Junio!H71+Julio!H71+Agosto!H71+Septiembre!H71+Octubre!H71+Noviembre!H71+Diciembre!H71</f>
        <v>0</v>
      </c>
      <c r="I71" s="53">
        <f>Enero!I71+Febrero!I71+Marzo!I71+Abril!I71+Mayo!I71+Junio!I71+Julio!I71+Agosto!I71+Septiembre!I71+Octubre!I71+Noviembre!I71+Diciembre!I71</f>
        <v>0</v>
      </c>
      <c r="J71" s="53">
        <f>Enero!J71+Febrero!J71+Marzo!J71+Abril!J71+Mayo!J71+Junio!J71+Julio!J71+Agosto!J71+Septiembre!J71+Octubre!J71+Noviembre!J71+Diciembre!J71</f>
        <v>0</v>
      </c>
      <c r="K71" s="53">
        <f>Enero!K71+Febrero!K71+Marzo!K71+Abril!K71+Mayo!K71+Junio!K71+Julio!K71+Agosto!K71+Septiembre!K71+Octubre!K71+Noviembre!K71+Diciembre!K71</f>
        <v>0</v>
      </c>
      <c r="L71" s="53">
        <f>Enero!L71+Febrero!L71+Marzo!L71+Abril!L71+Mayo!L71+Junio!L71+Julio!L71+Agosto!L71+Septiembre!L71+Octubre!L71+Noviembre!L71+Diciembre!L71</f>
        <v>0</v>
      </c>
      <c r="M71" s="53">
        <f>Enero!M71+Febrero!M71+Marzo!M71+Abril!M71+Mayo!M71+Junio!M71+Julio!M71+Agosto!M71+Septiembre!M71+Octubre!M71+Noviembre!M71+Diciembre!M71</f>
        <v>0</v>
      </c>
      <c r="N71" s="53">
        <f>Enero!N71+Febrero!N71+Marzo!N71+Abril!N71+Mayo!N71+Junio!N71+Julio!N71+Agosto!N71+Septiembre!N71+Octubre!N71+Noviembre!N71+Diciembre!N71</f>
        <v>0</v>
      </c>
      <c r="O71" s="53">
        <f>Enero!O71+Febrero!O71+Marzo!O71+Abril!O71+Mayo!O71+Junio!O71+Julio!O71+Agosto!O71+Septiembre!O71+Octubre!O71+Noviembre!O71+Diciembre!O71</f>
        <v>0</v>
      </c>
      <c r="P71" s="53">
        <f>Enero!P71+Febrero!P71+Marzo!P71+Abril!P71+Mayo!P71+Junio!P71+Julio!P71+Agosto!P71+Septiembre!P71+Octubre!P71+Noviembre!P71+Diciembre!P71</f>
        <v>0</v>
      </c>
      <c r="Q71" s="36">
        <f t="shared" si="5"/>
        <v>0</v>
      </c>
      <c r="R71" s="5">
        <v>0</v>
      </c>
      <c r="S71" s="37">
        <f t="shared" si="6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40">
        <v>0</v>
      </c>
      <c r="F72" s="40">
        <f>Enero!F72+Febrero!F72+Marzo!F72+Abril!F72+Mayo!F72+Junio!F72+Julio!F72+Agosto!F72+Septiembre!F72+Octubre!F72+Noviembre!F72+Diciembre!F72</f>
        <v>0</v>
      </c>
      <c r="G72" s="40">
        <f>Enero!G72+Febrero!G72+Marzo!G72+Abril!G72+Mayo!G72+Junio!G72+Julio!G72+Agosto!G72+Septiembre!G72+Octubre!G72+Noviembre!G72+Diciembre!G72</f>
        <v>0</v>
      </c>
      <c r="H72" s="40">
        <f>Enero!H72+Febrero!H72+Marzo!H72+Abril!H72+Mayo!H72+Junio!H72+Julio!H72+Agosto!H72+Septiembre!H72+Octubre!H72+Noviembre!H72+Diciembre!H72</f>
        <v>0</v>
      </c>
      <c r="I72" s="40">
        <f>Enero!I72+Febrero!I72+Marzo!I72+Abril!I72+Mayo!I72+Junio!I72+Julio!I72+Agosto!I72+Septiembre!I72+Octubre!I72+Noviembre!I72+Diciembre!I72</f>
        <v>0</v>
      </c>
      <c r="J72" s="40">
        <f>Enero!J72+Febrero!J72+Marzo!J72+Abril!J72+Mayo!J72+Junio!J72+Julio!J72+Agosto!J72+Septiembre!J72+Octubre!J72+Noviembre!J72+Diciembre!J72</f>
        <v>0</v>
      </c>
      <c r="K72" s="40">
        <f>Enero!K72+Febrero!K72+Marzo!K72+Abril!K72+Mayo!K72+Junio!K72+Julio!K72+Agosto!K72+Septiembre!K72+Octubre!K72+Noviembre!K72+Diciembre!K72</f>
        <v>0</v>
      </c>
      <c r="L72" s="40">
        <f>Enero!L72+Febrero!L72+Marzo!L72+Abril!L72+Mayo!L72+Junio!L72+Julio!L72+Agosto!L72+Septiembre!L72+Octubre!L72+Noviembre!L72+Diciembre!L72</f>
        <v>0</v>
      </c>
      <c r="M72" s="40">
        <f>Enero!M72+Febrero!M72+Marzo!M72+Abril!M72+Mayo!M72+Junio!M72+Julio!M72+Agosto!M72+Septiembre!M72+Octubre!M72+Noviembre!M72+Diciembre!M72</f>
        <v>0</v>
      </c>
      <c r="N72" s="40">
        <f>Enero!N72+Febrero!N72+Marzo!N72+Abril!N72+Mayo!N72+Junio!N72+Julio!N72+Agosto!N72+Septiembre!N72+Octubre!N72+Noviembre!N72+Diciembre!N72</f>
        <v>0</v>
      </c>
      <c r="O72" s="40">
        <f>Enero!O72+Febrero!O72+Marzo!O72+Abril!O72+Mayo!O72+Junio!O72+Julio!O72+Agosto!O72+Septiembre!O72+Octubre!O72+Noviembre!O72+Diciembre!O72</f>
        <v>0</v>
      </c>
      <c r="P72" s="40">
        <f>Enero!P72+Febrero!P72+Marzo!P72+Abril!P72+Mayo!P72+Junio!P72+Julio!P72+Agosto!P72+Septiembre!P72+Octubre!P72+Noviembre!P72+Diciembre!P72</f>
        <v>0</v>
      </c>
      <c r="Q72" s="40">
        <f t="shared" si="5"/>
        <v>0</v>
      </c>
      <c r="R72" s="5">
        <v>0</v>
      </c>
      <c r="S72" s="37">
        <f t="shared" si="6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53">
        <v>0</v>
      </c>
      <c r="F73" s="53">
        <f>Enero!F73+Febrero!F73+Marzo!F73+Abril!F73+Mayo!F73+Junio!F73+Julio!F73+Agosto!F73+Septiembre!F73+Octubre!F73+Noviembre!F73+Diciembre!F73</f>
        <v>0</v>
      </c>
      <c r="G73" s="53">
        <f>Enero!G73+Febrero!G73+Marzo!G73+Abril!G73+Mayo!G73+Junio!G73+Julio!G73+Agosto!G73+Septiembre!G73+Octubre!G73+Noviembre!G73+Diciembre!G73</f>
        <v>0</v>
      </c>
      <c r="H73" s="53">
        <f>Enero!H73+Febrero!H73+Marzo!H73+Abril!H73+Mayo!H73+Junio!H73+Julio!H73+Agosto!H73+Septiembre!H73+Octubre!H73+Noviembre!H73+Diciembre!H73</f>
        <v>0</v>
      </c>
      <c r="I73" s="53">
        <f>Enero!I73+Febrero!I73+Marzo!I73+Abril!I73+Mayo!I73+Junio!I73+Julio!I73+Agosto!I73+Septiembre!I73+Octubre!I73+Noviembre!I73+Diciembre!I73</f>
        <v>0</v>
      </c>
      <c r="J73" s="53">
        <f>Enero!J73+Febrero!J73+Marzo!J73+Abril!J73+Mayo!J73+Junio!J73+Julio!J73+Agosto!J73+Septiembre!J73+Octubre!J73+Noviembre!J73+Diciembre!J73</f>
        <v>0</v>
      </c>
      <c r="K73" s="53">
        <f>Enero!K73+Febrero!K73+Marzo!K73+Abril!K73+Mayo!K73+Junio!K73+Julio!K73+Agosto!K73+Septiembre!K73+Octubre!K73+Noviembre!K73+Diciembre!K73</f>
        <v>0</v>
      </c>
      <c r="L73" s="53">
        <f>Enero!L73+Febrero!L73+Marzo!L73+Abril!L73+Mayo!L73+Junio!L73+Julio!L73+Agosto!L73+Septiembre!L73+Octubre!L73+Noviembre!L73+Diciembre!L73</f>
        <v>0</v>
      </c>
      <c r="M73" s="53">
        <f>Enero!M73+Febrero!M73+Marzo!M73+Abril!M73+Mayo!M73+Junio!M73+Julio!M73+Agosto!M73+Septiembre!M73+Octubre!M73+Noviembre!M73+Diciembre!M73</f>
        <v>0</v>
      </c>
      <c r="N73" s="53">
        <f>Enero!N73+Febrero!N73+Marzo!N73+Abril!N73+Mayo!N73+Junio!N73+Julio!N73+Agosto!N73+Septiembre!N73+Octubre!N73+Noviembre!N73+Diciembre!N73</f>
        <v>0</v>
      </c>
      <c r="O73" s="53">
        <f>Enero!O73+Febrero!O73+Marzo!O73+Abril!O73+Mayo!O73+Junio!O73+Julio!O73+Agosto!O73+Septiembre!O73+Octubre!O73+Noviembre!O73+Diciembre!O73</f>
        <v>0</v>
      </c>
      <c r="P73" s="53">
        <f>Enero!P73+Febrero!P73+Marzo!P73+Abril!P73+Mayo!P73+Junio!P73+Julio!P73+Agosto!P73+Septiembre!P73+Octubre!P73+Noviembre!P73+Diciembre!P73</f>
        <v>0</v>
      </c>
      <c r="Q73" s="36">
        <f t="shared" si="5"/>
        <v>0</v>
      </c>
      <c r="R73" s="5">
        <v>0</v>
      </c>
      <c r="S73" s="37">
        <f t="shared" si="6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40">
        <v>0</v>
      </c>
      <c r="F74" s="40">
        <f>Enero!F74+Febrero!F74+Marzo!F74+Abril!F74+Mayo!F74+Junio!F74+Julio!F74+Agosto!F74+Septiembre!F74+Octubre!F74+Noviembre!F74+Diciembre!F74</f>
        <v>0</v>
      </c>
      <c r="G74" s="40">
        <f>Enero!G74+Febrero!G74+Marzo!G74+Abril!G74+Mayo!G74+Junio!G74+Julio!G74+Agosto!G74+Septiembre!G74+Octubre!G74+Noviembre!G74+Diciembre!G74</f>
        <v>0</v>
      </c>
      <c r="H74" s="40">
        <f>Enero!H74+Febrero!H74+Marzo!H74+Abril!H74+Mayo!H74+Junio!H74+Julio!H74+Agosto!H74+Septiembre!H74+Octubre!H74+Noviembre!H74+Diciembre!H74</f>
        <v>0</v>
      </c>
      <c r="I74" s="40">
        <f>Enero!I74+Febrero!I74+Marzo!I74+Abril!I74+Mayo!I74+Junio!I74+Julio!I74+Agosto!I74+Septiembre!I74+Octubre!I74+Noviembre!I74+Diciembre!I74</f>
        <v>0</v>
      </c>
      <c r="J74" s="40">
        <f>Enero!J74+Febrero!J74+Marzo!J74+Abril!J74+Mayo!J74+Junio!J74+Julio!J74+Agosto!J74+Septiembre!J74+Octubre!J74+Noviembre!J74+Diciembre!J74</f>
        <v>0</v>
      </c>
      <c r="K74" s="40">
        <f>Enero!K74+Febrero!K74+Marzo!K74+Abril!K74+Mayo!K74+Junio!K74+Julio!K74+Agosto!K74+Septiembre!K74+Octubre!K74+Noviembre!K74+Diciembre!K74</f>
        <v>0</v>
      </c>
      <c r="L74" s="40">
        <f>Enero!L74+Febrero!L74+Marzo!L74+Abril!L74+Mayo!L74+Junio!L74+Julio!L74+Agosto!L74+Septiembre!L74+Octubre!L74+Noviembre!L74+Diciembre!L74</f>
        <v>0</v>
      </c>
      <c r="M74" s="40">
        <f>Enero!M74+Febrero!M74+Marzo!M74+Abril!M74+Mayo!M74+Junio!M74+Julio!M74+Agosto!M74+Septiembre!M74+Octubre!M74+Noviembre!M74+Diciembre!M74</f>
        <v>0</v>
      </c>
      <c r="N74" s="40">
        <f>Enero!N74+Febrero!N74+Marzo!N74+Abril!N74+Mayo!N74+Junio!N74+Julio!N74+Agosto!N74+Septiembre!N74+Octubre!N74+Noviembre!N74+Diciembre!N74</f>
        <v>0</v>
      </c>
      <c r="O74" s="40">
        <f>Enero!O74+Febrero!O74+Marzo!O74+Abril!O74+Mayo!O74+Junio!O74+Julio!O74+Agosto!O74+Septiembre!O74+Octubre!O74+Noviembre!O74+Diciembre!O74</f>
        <v>0</v>
      </c>
      <c r="P74" s="40">
        <f>Enero!P74+Febrero!P74+Marzo!P74+Abril!P74+Mayo!P74+Junio!P74+Julio!P74+Agosto!P74+Septiembre!P74+Octubre!P74+Noviembre!P74+Diciembre!P74</f>
        <v>0</v>
      </c>
      <c r="Q74" s="40">
        <f t="shared" si="5"/>
        <v>0</v>
      </c>
      <c r="R74" s="5">
        <v>0</v>
      </c>
      <c r="S74" s="37">
        <f t="shared" si="6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53">
        <v>0</v>
      </c>
      <c r="F75" s="53">
        <f>Enero!F75+Febrero!F75+Marzo!F75+Abril!F75+Mayo!F75+Junio!F75+Julio!F75+Agosto!F75+Septiembre!F75+Octubre!F75+Noviembre!F75+Diciembre!F75</f>
        <v>0</v>
      </c>
      <c r="G75" s="53">
        <f>Enero!G75+Febrero!G75+Marzo!G75+Abril!G75+Mayo!G75+Junio!G75+Julio!G75+Agosto!G75+Septiembre!G75+Octubre!G75+Noviembre!G75+Diciembre!G75</f>
        <v>0</v>
      </c>
      <c r="H75" s="53">
        <f>Enero!H75+Febrero!H75+Marzo!H75+Abril!H75+Mayo!H75+Junio!H75+Julio!H75+Agosto!H75+Septiembre!H75+Octubre!H75+Noviembre!H75+Diciembre!H75</f>
        <v>0</v>
      </c>
      <c r="I75" s="53">
        <f>Enero!I75+Febrero!I75+Marzo!I75+Abril!I75+Mayo!I75+Junio!I75+Julio!I75+Agosto!I75+Septiembre!I75+Octubre!I75+Noviembre!I75+Diciembre!I75</f>
        <v>0</v>
      </c>
      <c r="J75" s="53">
        <f>Enero!J75+Febrero!J75+Marzo!J75+Abril!J75+Mayo!J75+Junio!J75+Julio!J75+Agosto!J75+Septiembre!J75+Octubre!J75+Noviembre!J75+Diciembre!J75</f>
        <v>0</v>
      </c>
      <c r="K75" s="53">
        <f>Enero!K75+Febrero!K75+Marzo!K75+Abril!K75+Mayo!K75+Junio!K75+Julio!K75+Agosto!K75+Septiembre!K75+Octubre!K75+Noviembre!K75+Diciembre!K75</f>
        <v>0</v>
      </c>
      <c r="L75" s="53">
        <f>Enero!L75+Febrero!L75+Marzo!L75+Abril!L75+Mayo!L75+Junio!L75+Julio!L75+Agosto!L75+Septiembre!L75+Octubre!L75+Noviembre!L75+Diciembre!L75</f>
        <v>0</v>
      </c>
      <c r="M75" s="53">
        <f>Enero!M75+Febrero!M75+Marzo!M75+Abril!M75+Mayo!M75+Junio!M75+Julio!M75+Agosto!M75+Septiembre!M75+Octubre!M75+Noviembre!M75+Diciembre!M75</f>
        <v>0</v>
      </c>
      <c r="N75" s="53">
        <f>Enero!N75+Febrero!N75+Marzo!N75+Abril!N75+Mayo!N75+Junio!N75+Julio!N75+Agosto!N75+Septiembre!N75+Octubre!N75+Noviembre!N75+Diciembre!N75</f>
        <v>0</v>
      </c>
      <c r="O75" s="53">
        <f>Enero!O75+Febrero!O75+Marzo!O75+Abril!O75+Mayo!O75+Junio!O75+Julio!O75+Agosto!O75+Septiembre!O75+Octubre!O75+Noviembre!O75+Diciembre!O75</f>
        <v>0</v>
      </c>
      <c r="P75" s="53">
        <f>Enero!P75+Febrero!P75+Marzo!P75+Abril!P75+Mayo!P75+Junio!P75+Julio!P75+Agosto!P75+Septiembre!P75+Octubre!P75+Noviembre!P75+Diciembre!P75</f>
        <v>0</v>
      </c>
      <c r="Q75" s="36">
        <f t="shared" si="5"/>
        <v>0</v>
      </c>
      <c r="R75" s="5">
        <v>0</v>
      </c>
      <c r="S75" s="37">
        <f t="shared" si="6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40">
        <v>0</v>
      </c>
      <c r="F76" s="40">
        <f>Enero!F76+Febrero!F76+Marzo!F76+Abril!F76+Mayo!F76+Junio!F76+Julio!F76+Agosto!F76+Septiembre!F76+Octubre!F76+Noviembre!F76+Diciembre!F76</f>
        <v>0</v>
      </c>
      <c r="G76" s="40">
        <f>Enero!G76+Febrero!G76+Marzo!G76+Abril!G76+Mayo!G76+Junio!G76+Julio!G76+Agosto!G76+Septiembre!G76+Octubre!G76+Noviembre!G76+Diciembre!G76</f>
        <v>0</v>
      </c>
      <c r="H76" s="40">
        <f>Enero!H76+Febrero!H76+Marzo!H76+Abril!H76+Mayo!H76+Junio!H76+Julio!H76+Agosto!H76+Septiembre!H76+Octubre!H76+Noviembre!H76+Diciembre!H76</f>
        <v>0</v>
      </c>
      <c r="I76" s="40">
        <f>Enero!I76+Febrero!I76+Marzo!I76+Abril!I76+Mayo!I76+Junio!I76+Julio!I76+Agosto!I76+Septiembre!I76+Octubre!I76+Noviembre!I76+Diciembre!I76</f>
        <v>0</v>
      </c>
      <c r="J76" s="40">
        <f>Enero!J76+Febrero!J76+Marzo!J76+Abril!J76+Mayo!J76+Junio!J76+Julio!J76+Agosto!J76+Septiembre!J76+Octubre!J76+Noviembre!J76+Diciembre!J76</f>
        <v>0</v>
      </c>
      <c r="K76" s="40">
        <f>Enero!K76+Febrero!K76+Marzo!K76+Abril!K76+Mayo!K76+Junio!K76+Julio!K76+Agosto!K76+Septiembre!K76+Octubre!K76+Noviembre!K76+Diciembre!K76</f>
        <v>0</v>
      </c>
      <c r="L76" s="40">
        <f>Enero!L76+Febrero!L76+Marzo!L76+Abril!L76+Mayo!L76+Junio!L76+Julio!L76+Agosto!L76+Septiembre!L76+Octubre!L76+Noviembre!L76+Diciembre!L76</f>
        <v>0</v>
      </c>
      <c r="M76" s="40">
        <f>Enero!M76+Febrero!M76+Marzo!M76+Abril!M76+Mayo!M76+Junio!M76+Julio!M76+Agosto!M76+Septiembre!M76+Octubre!M76+Noviembre!M76+Diciembre!M76</f>
        <v>0</v>
      </c>
      <c r="N76" s="40">
        <f>Enero!N76+Febrero!N76+Marzo!N76+Abril!N76+Mayo!N76+Junio!N76+Julio!N76+Agosto!N76+Septiembre!N76+Octubre!N76+Noviembre!N76+Diciembre!N76</f>
        <v>0</v>
      </c>
      <c r="O76" s="40">
        <f>Enero!O76+Febrero!O76+Marzo!O76+Abril!O76+Mayo!O76+Junio!O76+Julio!O76+Agosto!O76+Septiembre!O76+Octubre!O76+Noviembre!O76+Diciembre!O76</f>
        <v>0</v>
      </c>
      <c r="P76" s="40">
        <f>Enero!P76+Febrero!P76+Marzo!P76+Abril!P76+Mayo!P76+Junio!P76+Julio!P76+Agosto!P76+Septiembre!P76+Octubre!P76+Noviembre!P76+Diciembre!P76</f>
        <v>0</v>
      </c>
      <c r="Q76" s="40">
        <f t="shared" si="5"/>
        <v>0</v>
      </c>
      <c r="R76" s="5">
        <v>0</v>
      </c>
      <c r="S76" s="37">
        <f t="shared" si="6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53">
        <v>0</v>
      </c>
      <c r="F77" s="53">
        <f>Enero!F77+Febrero!F77+Marzo!F77+Abril!F77+Mayo!F77+Junio!F77+Julio!F77+Agosto!F77+Septiembre!F77+Octubre!F77+Noviembre!F77+Diciembre!F77</f>
        <v>0</v>
      </c>
      <c r="G77" s="53">
        <f>Enero!G77+Febrero!G77+Marzo!G77+Abril!G77+Mayo!G77+Junio!G77+Julio!G77+Agosto!G77+Septiembre!G77+Octubre!G77+Noviembre!G77+Diciembre!G77</f>
        <v>0</v>
      </c>
      <c r="H77" s="53">
        <f>Enero!H77+Febrero!H77+Marzo!H77+Abril!H77+Mayo!H77+Junio!H77+Julio!H77+Agosto!H77+Septiembre!H77+Octubre!H77+Noviembre!H77+Diciembre!H77</f>
        <v>0</v>
      </c>
      <c r="I77" s="53">
        <f>Enero!I77+Febrero!I77+Marzo!I77+Abril!I77+Mayo!I77+Junio!I77+Julio!I77+Agosto!I77+Septiembre!I77+Octubre!I77+Noviembre!I77+Diciembre!I77</f>
        <v>0</v>
      </c>
      <c r="J77" s="53">
        <f>Enero!J77+Febrero!J77+Marzo!J77+Abril!J77+Mayo!J77+Junio!J77+Julio!J77+Agosto!J77+Septiembre!J77+Octubre!J77+Noviembre!J77+Diciembre!J77</f>
        <v>0</v>
      </c>
      <c r="K77" s="53">
        <f>Enero!K77+Febrero!K77+Marzo!K77+Abril!K77+Mayo!K77+Junio!K77+Julio!K77+Agosto!K77+Septiembre!K77+Octubre!K77+Noviembre!K77+Diciembre!K77</f>
        <v>0</v>
      </c>
      <c r="L77" s="53">
        <f>Enero!L77+Febrero!L77+Marzo!L77+Abril!L77+Mayo!L77+Junio!L77+Julio!L77+Agosto!L77+Septiembre!L77+Octubre!L77+Noviembre!L77+Diciembre!L77</f>
        <v>0</v>
      </c>
      <c r="M77" s="53">
        <f>Enero!M77+Febrero!M77+Marzo!M77+Abril!M77+Mayo!M77+Junio!M77+Julio!M77+Agosto!M77+Septiembre!M77+Octubre!M77+Noviembre!M77+Diciembre!M77</f>
        <v>0</v>
      </c>
      <c r="N77" s="53">
        <f>Enero!N77+Febrero!N77+Marzo!N77+Abril!N77+Mayo!N77+Junio!N77+Julio!N77+Agosto!N77+Septiembre!N77+Octubre!N77+Noviembre!N77+Diciembre!N77</f>
        <v>0</v>
      </c>
      <c r="O77" s="53">
        <f>Enero!O77+Febrero!O77+Marzo!O77+Abril!O77+Mayo!O77+Junio!O77+Julio!O77+Agosto!O77+Septiembre!O77+Octubre!O77+Noviembre!O77+Diciembre!O77</f>
        <v>0</v>
      </c>
      <c r="P77" s="53">
        <f>Enero!P77+Febrero!P77+Marzo!P77+Abril!P77+Mayo!P77+Junio!P77+Julio!P77+Agosto!P77+Septiembre!P77+Octubre!P77+Noviembre!P77+Diciembre!P77</f>
        <v>0</v>
      </c>
      <c r="Q77" s="36">
        <f t="shared" si="5"/>
        <v>0</v>
      </c>
      <c r="R77" s="5">
        <v>0</v>
      </c>
      <c r="S77" s="37">
        <f t="shared" si="6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53">
        <v>0</v>
      </c>
      <c r="F78" s="53">
        <f>Enero!F78+Febrero!F78+Marzo!F78+Abril!F78+Mayo!F78+Junio!F78+Julio!F78+Agosto!F78+Septiembre!F78+Octubre!F78+Noviembre!F78+Diciembre!F78</f>
        <v>0</v>
      </c>
      <c r="G78" s="53">
        <f>Enero!G78+Febrero!G78+Marzo!G78+Abril!G78+Mayo!G78+Junio!G78+Julio!G78+Agosto!G78+Septiembre!G78+Octubre!G78+Noviembre!G78+Diciembre!G78</f>
        <v>0</v>
      </c>
      <c r="H78" s="53">
        <f>Enero!H78+Febrero!H78+Marzo!H78+Abril!H78+Mayo!H78+Junio!H78+Julio!H78+Agosto!H78+Septiembre!H78+Octubre!H78+Noviembre!H78+Diciembre!H78</f>
        <v>0</v>
      </c>
      <c r="I78" s="53">
        <f>Enero!I78+Febrero!I78+Marzo!I78+Abril!I78+Mayo!I78+Junio!I78+Julio!I78+Agosto!I78+Septiembre!I78+Octubre!I78+Noviembre!I78+Diciembre!I78</f>
        <v>0</v>
      </c>
      <c r="J78" s="53">
        <f>Enero!J78+Febrero!J78+Marzo!J78+Abril!J78+Mayo!J78+Junio!J78+Julio!J78+Agosto!J78+Septiembre!J78+Octubre!J78+Noviembre!J78+Diciembre!J78</f>
        <v>0</v>
      </c>
      <c r="K78" s="53">
        <f>Enero!K78+Febrero!K78+Marzo!K78+Abril!K78+Mayo!K78+Junio!K78+Julio!K78+Agosto!K78+Septiembre!K78+Octubre!K78+Noviembre!K78+Diciembre!K78</f>
        <v>0</v>
      </c>
      <c r="L78" s="53">
        <f>Enero!L78+Febrero!L78+Marzo!L78+Abril!L78+Mayo!L78+Junio!L78+Julio!L78+Agosto!L78+Septiembre!L78+Octubre!L78+Noviembre!L78+Diciembre!L78</f>
        <v>0</v>
      </c>
      <c r="M78" s="53">
        <f>Enero!M78+Febrero!M78+Marzo!M78+Abril!M78+Mayo!M78+Junio!M78+Julio!M78+Agosto!M78+Septiembre!M78+Octubre!M78+Noviembre!M78+Diciembre!M78</f>
        <v>0</v>
      </c>
      <c r="N78" s="53">
        <f>Enero!N78+Febrero!N78+Marzo!N78+Abril!N78+Mayo!N78+Junio!N78+Julio!N78+Agosto!N78+Septiembre!N78+Octubre!N78+Noviembre!N78+Diciembre!N78</f>
        <v>0</v>
      </c>
      <c r="O78" s="53">
        <f>Enero!O78+Febrero!O78+Marzo!O78+Abril!O78+Mayo!O78+Junio!O78+Julio!O78+Agosto!O78+Septiembre!O78+Octubre!O78+Noviembre!O78+Diciembre!O78</f>
        <v>0</v>
      </c>
      <c r="P78" s="53">
        <f>Enero!P78+Febrero!P78+Marzo!P78+Abril!P78+Mayo!P78+Junio!P78+Julio!P78+Agosto!P78+Septiembre!P78+Octubre!P78+Noviembre!P78+Diciembre!P78</f>
        <v>0</v>
      </c>
      <c r="Q78" s="36">
        <f t="shared" ref="Q78:Q88" si="7">SUM(E78:P78)</f>
        <v>0</v>
      </c>
      <c r="R78" s="5">
        <v>0</v>
      </c>
      <c r="S78" s="37">
        <f t="shared" si="6"/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40">
        <v>0</v>
      </c>
      <c r="F79" s="40">
        <f>Enero!F79+Febrero!F79+Marzo!F79+Abril!F79+Mayo!F79+Junio!F79+Julio!F79+Agosto!F79+Septiembre!F79+Octubre!F79+Noviembre!F79+Diciembre!F79</f>
        <v>0</v>
      </c>
      <c r="G79" s="40">
        <f>Enero!G79+Febrero!G79+Marzo!G79+Abril!G79+Mayo!G79+Junio!G79+Julio!G79+Agosto!G79+Septiembre!G79+Octubre!G79+Noviembre!G79+Diciembre!G79</f>
        <v>0</v>
      </c>
      <c r="H79" s="40">
        <f>Enero!H79+Febrero!H79+Marzo!H79+Abril!H79+Mayo!H79+Junio!H79+Julio!H79+Agosto!H79+Septiembre!H79+Octubre!H79+Noviembre!H79+Diciembre!H79</f>
        <v>0</v>
      </c>
      <c r="I79" s="40">
        <f>Enero!I79+Febrero!I79+Marzo!I79+Abril!I79+Mayo!I79+Junio!I79+Julio!I79+Agosto!I79+Septiembre!I79+Octubre!I79+Noviembre!I79+Diciembre!I79</f>
        <v>0</v>
      </c>
      <c r="J79" s="40">
        <f>Enero!J79+Febrero!J79+Marzo!J79+Abril!J79+Mayo!J79+Junio!J79+Julio!J79+Agosto!J79+Septiembre!J79+Octubre!J79+Noviembre!J79+Diciembre!J79</f>
        <v>0</v>
      </c>
      <c r="K79" s="40">
        <f>Enero!K79+Febrero!K79+Marzo!K79+Abril!K79+Mayo!K79+Junio!K79+Julio!K79+Agosto!K79+Septiembre!K79+Octubre!K79+Noviembre!K79+Diciembre!K79</f>
        <v>0</v>
      </c>
      <c r="L79" s="40">
        <f>Enero!L79+Febrero!L79+Marzo!L79+Abril!L79+Mayo!L79+Junio!L79+Julio!L79+Agosto!L79+Septiembre!L79+Octubre!L79+Noviembre!L79+Diciembre!L79</f>
        <v>0</v>
      </c>
      <c r="M79" s="40">
        <f>Enero!M79+Febrero!M79+Marzo!M79+Abril!M79+Mayo!M79+Junio!M79+Julio!M79+Agosto!M79+Septiembre!M79+Octubre!M79+Noviembre!M79+Diciembre!M79</f>
        <v>0</v>
      </c>
      <c r="N79" s="40">
        <f>Enero!N79+Febrero!N79+Marzo!N79+Abril!N79+Mayo!N79+Junio!N79+Julio!N79+Agosto!N79+Septiembre!N79+Octubre!N79+Noviembre!N79+Diciembre!N79</f>
        <v>0</v>
      </c>
      <c r="O79" s="40">
        <f>Enero!O79+Febrero!O79+Marzo!O79+Abril!O79+Mayo!O79+Junio!O79+Julio!O79+Agosto!O79+Septiembre!O79+Octubre!O79+Noviembre!O79+Diciembre!O79</f>
        <v>0</v>
      </c>
      <c r="P79" s="40">
        <f>Enero!P79+Febrero!P79+Marzo!P79+Abril!P79+Mayo!P79+Junio!P79+Julio!P79+Agosto!P79+Septiembre!P79+Octubre!P79+Noviembre!P79+Diciembre!P79</f>
        <v>0</v>
      </c>
      <c r="Q79" s="40">
        <f t="shared" si="7"/>
        <v>0</v>
      </c>
      <c r="R79" s="5">
        <v>0</v>
      </c>
      <c r="S79" s="37">
        <f t="shared" si="6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53">
        <v>0</v>
      </c>
      <c r="F80" s="53">
        <f>Enero!F80+Febrero!F80+Marzo!F80+Abril!F80+Mayo!F80+Junio!F80+Julio!F80+Agosto!F80+Septiembre!F80+Octubre!F80+Noviembre!F80+Diciembre!F80</f>
        <v>0</v>
      </c>
      <c r="G80" s="53">
        <f>Enero!G80+Febrero!G80+Marzo!G80+Abril!G80+Mayo!G80+Junio!G80+Julio!G80+Agosto!G80+Septiembre!G80+Octubre!G80+Noviembre!G80+Diciembre!G80</f>
        <v>0</v>
      </c>
      <c r="H80" s="53">
        <f>Enero!H80+Febrero!H80+Marzo!H80+Abril!H80+Mayo!H80+Junio!H80+Julio!H80+Agosto!H80+Septiembre!H80+Octubre!H80+Noviembre!H80+Diciembre!H80</f>
        <v>0</v>
      </c>
      <c r="I80" s="53">
        <f>Enero!I80+Febrero!I80+Marzo!I80+Abril!I80+Mayo!I80+Junio!I80+Julio!I80+Agosto!I80+Septiembre!I80+Octubre!I80+Noviembre!I80+Diciembre!I80</f>
        <v>0</v>
      </c>
      <c r="J80" s="53">
        <f>Enero!J80+Febrero!J80+Marzo!J80+Abril!J80+Mayo!J80+Junio!J80+Julio!J80+Agosto!J80+Septiembre!J80+Octubre!J80+Noviembre!J80+Diciembre!J80</f>
        <v>0</v>
      </c>
      <c r="K80" s="53">
        <f>Enero!K80+Febrero!K80+Marzo!K80+Abril!K80+Mayo!K80+Junio!K80+Julio!K80+Agosto!K80+Septiembre!K80+Octubre!K80+Noviembre!K80+Diciembre!K80</f>
        <v>0</v>
      </c>
      <c r="L80" s="53">
        <f>Enero!L80+Febrero!L80+Marzo!L80+Abril!L80+Mayo!L80+Junio!L80+Julio!L80+Agosto!L80+Septiembre!L80+Octubre!L80+Noviembre!L80+Diciembre!L80</f>
        <v>0</v>
      </c>
      <c r="M80" s="53">
        <f>Enero!M80+Febrero!M80+Marzo!M80+Abril!M80+Mayo!M80+Junio!M80+Julio!M80+Agosto!M80+Septiembre!M80+Octubre!M80+Noviembre!M80+Diciembre!M80</f>
        <v>0</v>
      </c>
      <c r="N80" s="53">
        <f>Enero!N80+Febrero!N80+Marzo!N80+Abril!N80+Mayo!N80+Junio!N80+Julio!N80+Agosto!N80+Septiembre!N80+Octubre!N80+Noviembre!N80+Diciembre!N80</f>
        <v>0</v>
      </c>
      <c r="O80" s="53">
        <f>Enero!O80+Febrero!O80+Marzo!O80+Abril!O80+Mayo!O80+Junio!O80+Julio!O80+Agosto!O80+Septiembre!O80+Octubre!O80+Noviembre!O80+Diciembre!O80</f>
        <v>0</v>
      </c>
      <c r="P80" s="53">
        <f>Enero!P80+Febrero!P80+Marzo!P80+Abril!P80+Mayo!P80+Junio!P80+Julio!P80+Agosto!P80+Septiembre!P80+Octubre!P80+Noviembre!P80+Diciembre!P80</f>
        <v>0</v>
      </c>
      <c r="Q80" s="36">
        <f t="shared" si="7"/>
        <v>0</v>
      </c>
      <c r="R80" s="5">
        <v>0</v>
      </c>
      <c r="S80" s="37">
        <f t="shared" si="6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40">
        <v>0</v>
      </c>
      <c r="F81" s="40">
        <f>Enero!F81+Febrero!F81+Marzo!F81+Abril!F81+Mayo!F81+Junio!F81+Julio!F81+Agosto!F81+Septiembre!F81+Octubre!F81+Noviembre!F81+Diciembre!F81</f>
        <v>0</v>
      </c>
      <c r="G81" s="40">
        <f>Enero!G81+Febrero!G81+Marzo!G81+Abril!G81+Mayo!G81+Junio!G81+Julio!G81+Agosto!G81+Septiembre!G81+Octubre!G81+Noviembre!G81+Diciembre!G81</f>
        <v>0</v>
      </c>
      <c r="H81" s="40">
        <f>Enero!H81+Febrero!H81+Marzo!H81+Abril!H81+Mayo!H81+Junio!H81+Julio!H81+Agosto!H81+Septiembre!H81+Octubre!H81+Noviembre!H81+Diciembre!H81</f>
        <v>0</v>
      </c>
      <c r="I81" s="40">
        <f>Enero!I81+Febrero!I81+Marzo!I81+Abril!I81+Mayo!I81+Junio!I81+Julio!I81+Agosto!I81+Septiembre!I81+Octubre!I81+Noviembre!I81+Diciembre!I81</f>
        <v>0</v>
      </c>
      <c r="J81" s="40">
        <f>Enero!J81+Febrero!J81+Marzo!J81+Abril!J81+Mayo!J81+Junio!J81+Julio!J81+Agosto!J81+Septiembre!J81+Octubre!J81+Noviembre!J81+Diciembre!J81</f>
        <v>0</v>
      </c>
      <c r="K81" s="40">
        <f>Enero!K81+Febrero!K81+Marzo!K81+Abril!K81+Mayo!K81+Junio!K81+Julio!K81+Agosto!K81+Septiembre!K81+Octubre!K81+Noviembre!K81+Diciembre!K81</f>
        <v>0</v>
      </c>
      <c r="L81" s="40">
        <f>Enero!L81+Febrero!L81+Marzo!L81+Abril!L81+Mayo!L81+Junio!L81+Julio!L81+Agosto!L81+Septiembre!L81+Octubre!L81+Noviembre!L81+Diciembre!L81</f>
        <v>0</v>
      </c>
      <c r="M81" s="40">
        <f>Enero!M81+Febrero!M81+Marzo!M81+Abril!M81+Mayo!M81+Junio!M81+Julio!M81+Agosto!M81+Septiembre!M81+Octubre!M81+Noviembre!M81+Diciembre!M81</f>
        <v>0</v>
      </c>
      <c r="N81" s="40">
        <f>Enero!N81+Febrero!N81+Marzo!N81+Abril!N81+Mayo!N81+Junio!N81+Julio!N81+Agosto!N81+Septiembre!N81+Octubre!N81+Noviembre!N81+Diciembre!N81</f>
        <v>0</v>
      </c>
      <c r="O81" s="40">
        <f>Enero!O81+Febrero!O81+Marzo!O81+Abril!O81+Mayo!O81+Junio!O81+Julio!O81+Agosto!O81+Septiembre!O81+Octubre!O81+Noviembre!O81+Diciembre!O81</f>
        <v>0</v>
      </c>
      <c r="P81" s="40">
        <f>Enero!P81+Febrero!P81+Marzo!P81+Abril!P81+Mayo!P81+Junio!P81+Julio!P81+Agosto!P81+Septiembre!P81+Octubre!P81+Noviembre!P81+Diciembre!P81</f>
        <v>0</v>
      </c>
      <c r="Q81" s="40">
        <f t="shared" si="7"/>
        <v>0</v>
      </c>
      <c r="R81" s="5">
        <v>0</v>
      </c>
      <c r="S81" s="37">
        <f t="shared" si="6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53">
        <v>0</v>
      </c>
      <c r="F82" s="53">
        <f>Enero!F82+Febrero!F82+Marzo!F82+Abril!F82+Mayo!F82+Junio!F82+Julio!F82+Agosto!F82+Septiembre!F82+Octubre!F82+Noviembre!F82+Diciembre!F82</f>
        <v>0</v>
      </c>
      <c r="G82" s="53">
        <f>Enero!G82+Febrero!G82+Marzo!G82+Abril!G82+Mayo!G82+Junio!G82+Julio!G82+Agosto!G82+Septiembre!G82+Octubre!G82+Noviembre!G82+Diciembre!G82</f>
        <v>0</v>
      </c>
      <c r="H82" s="53">
        <f>Enero!H82+Febrero!H82+Marzo!H82+Abril!H82+Mayo!H82+Junio!H82+Julio!H82+Agosto!H82+Septiembre!H82+Octubre!H82+Noviembre!H82+Diciembre!H82</f>
        <v>0</v>
      </c>
      <c r="I82" s="53">
        <f>Enero!I82+Febrero!I82+Marzo!I82+Abril!I82+Mayo!I82+Junio!I82+Julio!I82+Agosto!I82+Septiembre!I82+Octubre!I82+Noviembre!I82+Diciembre!I82</f>
        <v>0</v>
      </c>
      <c r="J82" s="53">
        <f>Enero!J82+Febrero!J82+Marzo!J82+Abril!J82+Mayo!J82+Junio!J82+Julio!J82+Agosto!J82+Septiembre!J82+Octubre!J82+Noviembre!J82+Diciembre!J82</f>
        <v>0</v>
      </c>
      <c r="K82" s="53">
        <f>Enero!K82+Febrero!K82+Marzo!K82+Abril!K82+Mayo!K82+Junio!K82+Julio!K82+Agosto!K82+Septiembre!K82+Octubre!K82+Noviembre!K82+Diciembre!K82</f>
        <v>0</v>
      </c>
      <c r="L82" s="53">
        <f>Enero!L82+Febrero!L82+Marzo!L82+Abril!L82+Mayo!L82+Junio!L82+Julio!L82+Agosto!L82+Septiembre!L82+Octubre!L82+Noviembre!L82+Diciembre!L82</f>
        <v>0</v>
      </c>
      <c r="M82" s="53">
        <f>Enero!M82+Febrero!M82+Marzo!M82+Abril!M82+Mayo!M82+Junio!M82+Julio!M82+Agosto!M82+Septiembre!M82+Octubre!M82+Noviembre!M82+Diciembre!M82</f>
        <v>0</v>
      </c>
      <c r="N82" s="53">
        <f>Enero!N82+Febrero!N82+Marzo!N82+Abril!N82+Mayo!N82+Junio!N82+Julio!N82+Agosto!N82+Septiembre!N82+Octubre!N82+Noviembre!N82+Diciembre!N82</f>
        <v>0</v>
      </c>
      <c r="O82" s="53">
        <f>Enero!O82+Febrero!O82+Marzo!O82+Abril!O82+Mayo!O82+Junio!O82+Julio!O82+Agosto!O82+Septiembre!O82+Octubre!O82+Noviembre!O82+Diciembre!O82</f>
        <v>0</v>
      </c>
      <c r="P82" s="53">
        <f>Enero!P82+Febrero!P82+Marzo!P82+Abril!P82+Mayo!P82+Junio!P82+Julio!P82+Agosto!P82+Septiembre!P82+Octubre!P82+Noviembre!P82+Diciembre!P82</f>
        <v>0</v>
      </c>
      <c r="Q82" s="36">
        <f t="shared" si="7"/>
        <v>0</v>
      </c>
      <c r="R82" s="5">
        <v>0</v>
      </c>
      <c r="S82" s="37">
        <f t="shared" si="6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40">
        <v>0</v>
      </c>
      <c r="F83" s="40">
        <f>Enero!F83+Febrero!F83+Marzo!F83+Abril!F83+Mayo!F83+Junio!F83+Julio!F83+Agosto!F83+Septiembre!F83+Octubre!F83+Noviembre!F83+Diciembre!F83</f>
        <v>0</v>
      </c>
      <c r="G83" s="40">
        <f>Enero!G83+Febrero!G83+Marzo!G83+Abril!G83+Mayo!G83+Junio!G83+Julio!G83+Agosto!G83+Septiembre!G83+Octubre!G83+Noviembre!G83+Diciembre!G83</f>
        <v>0</v>
      </c>
      <c r="H83" s="40">
        <f>Enero!H83+Febrero!H83+Marzo!H83+Abril!H83+Mayo!H83+Junio!H83+Julio!H83+Agosto!H83+Septiembre!H83+Octubre!H83+Noviembre!H83+Diciembre!H83</f>
        <v>0</v>
      </c>
      <c r="I83" s="40">
        <f>Enero!I83+Febrero!I83+Marzo!I83+Abril!I83+Mayo!I83+Junio!I83+Julio!I83+Agosto!I83+Septiembre!I83+Octubre!I83+Noviembre!I83+Diciembre!I83</f>
        <v>0</v>
      </c>
      <c r="J83" s="40">
        <f>Enero!J83+Febrero!J83+Marzo!J83+Abril!J83+Mayo!J83+Junio!J83+Julio!J83+Agosto!J83+Septiembre!J83+Octubre!J83+Noviembre!J83+Diciembre!J83</f>
        <v>0</v>
      </c>
      <c r="K83" s="40">
        <f>Enero!K83+Febrero!K83+Marzo!K83+Abril!K83+Mayo!K83+Junio!K83+Julio!K83+Agosto!K83+Septiembre!K83+Octubre!K83+Noviembre!K83+Diciembre!K83</f>
        <v>0</v>
      </c>
      <c r="L83" s="40">
        <f>Enero!L83+Febrero!L83+Marzo!L83+Abril!L83+Mayo!L83+Junio!L83+Julio!L83+Agosto!L83+Septiembre!L83+Octubre!L83+Noviembre!L83+Diciembre!L83</f>
        <v>0</v>
      </c>
      <c r="M83" s="40">
        <f>Enero!M83+Febrero!M83+Marzo!M83+Abril!M83+Mayo!M83+Junio!M83+Julio!M83+Agosto!M83+Septiembre!M83+Octubre!M83+Noviembre!M83+Diciembre!M83</f>
        <v>0</v>
      </c>
      <c r="N83" s="40">
        <f>Enero!N83+Febrero!N83+Marzo!N83+Abril!N83+Mayo!N83+Junio!N83+Julio!N83+Agosto!N83+Septiembre!N83+Octubre!N83+Noviembre!N83+Diciembre!N83</f>
        <v>0</v>
      </c>
      <c r="O83" s="40">
        <f>Enero!O83+Febrero!O83+Marzo!O83+Abril!O83+Mayo!O83+Junio!O83+Julio!O83+Agosto!O83+Septiembre!O83+Octubre!O83+Noviembre!O83+Diciembre!O83</f>
        <v>0</v>
      </c>
      <c r="P83" s="40">
        <f>Enero!P83+Febrero!P83+Marzo!P83+Abril!P83+Mayo!P83+Junio!P83+Julio!P83+Agosto!P83+Septiembre!P83+Octubre!P83+Noviembre!P83+Diciembre!P83</f>
        <v>0</v>
      </c>
      <c r="Q83" s="40">
        <f t="shared" si="7"/>
        <v>0</v>
      </c>
      <c r="R83" s="5">
        <v>0</v>
      </c>
      <c r="S83" s="37">
        <f t="shared" si="6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53">
        <v>0</v>
      </c>
      <c r="F84" s="53">
        <f>Enero!F84+Febrero!F84+Marzo!F84+Abril!F84+Mayo!F84+Junio!F84+Julio!F84+Agosto!F84+Septiembre!F84+Octubre!F84+Noviembre!F84+Diciembre!F84</f>
        <v>0</v>
      </c>
      <c r="G84" s="53">
        <f>Enero!G84+Febrero!G84+Marzo!G84+Abril!G84+Mayo!G84+Junio!G84+Julio!G84+Agosto!G84+Septiembre!G84+Octubre!G84+Noviembre!G84+Diciembre!G84</f>
        <v>0</v>
      </c>
      <c r="H84" s="53">
        <f>Enero!H84+Febrero!H84+Marzo!H84+Abril!H84+Mayo!H84+Junio!H84+Julio!H84+Agosto!H84+Septiembre!H84+Octubre!H84+Noviembre!H84+Diciembre!H84</f>
        <v>0</v>
      </c>
      <c r="I84" s="53">
        <f>Enero!I84+Febrero!I84+Marzo!I84+Abril!I84+Mayo!I84+Junio!I84+Julio!I84+Agosto!I84+Septiembre!I84+Octubre!I84+Noviembre!I84+Diciembre!I84</f>
        <v>0</v>
      </c>
      <c r="J84" s="53">
        <f>Enero!J84+Febrero!J84+Marzo!J84+Abril!J84+Mayo!J84+Junio!J84+Julio!J84+Agosto!J84+Septiembre!J84+Octubre!J84+Noviembre!J84+Diciembre!J84</f>
        <v>0</v>
      </c>
      <c r="K84" s="53">
        <f>Enero!K84+Febrero!K84+Marzo!K84+Abril!K84+Mayo!K84+Junio!K84+Julio!K84+Agosto!K84+Septiembre!K84+Octubre!K84+Noviembre!K84+Diciembre!K84</f>
        <v>0</v>
      </c>
      <c r="L84" s="53">
        <f>Enero!L84+Febrero!L84+Marzo!L84+Abril!L84+Mayo!L84+Junio!L84+Julio!L84+Agosto!L84+Septiembre!L84+Octubre!L84+Noviembre!L84+Diciembre!L84</f>
        <v>0</v>
      </c>
      <c r="M84" s="53">
        <f>Enero!M84+Febrero!M84+Marzo!M84+Abril!M84+Mayo!M84+Junio!M84+Julio!M84+Agosto!M84+Septiembre!M84+Octubre!M84+Noviembre!M84+Diciembre!M84</f>
        <v>0</v>
      </c>
      <c r="N84" s="53">
        <f>Enero!N84+Febrero!N84+Marzo!N84+Abril!N84+Mayo!N84+Junio!N84+Julio!N84+Agosto!N84+Septiembre!N84+Octubre!N84+Noviembre!N84+Diciembre!N84</f>
        <v>0</v>
      </c>
      <c r="O84" s="53">
        <f>Enero!O84+Febrero!O84+Marzo!O84+Abril!O84+Mayo!O84+Junio!O84+Julio!O84+Agosto!O84+Septiembre!O84+Octubre!O84+Noviembre!O84+Diciembre!O84</f>
        <v>0</v>
      </c>
      <c r="P84" s="53">
        <f>Enero!P84+Febrero!P84+Marzo!P84+Abril!P84+Mayo!P84+Junio!P84+Julio!P84+Agosto!P84+Septiembre!P84+Octubre!P84+Noviembre!P84+Diciembre!P84</f>
        <v>0</v>
      </c>
      <c r="Q84" s="36">
        <f t="shared" si="7"/>
        <v>0</v>
      </c>
      <c r="R84" s="5">
        <v>0</v>
      </c>
      <c r="S84" s="37">
        <f t="shared" si="6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40">
        <v>0</v>
      </c>
      <c r="F85" s="40">
        <f>Enero!F85+Febrero!F85+Marzo!F85+Abril!F85+Mayo!F85+Junio!F85+Julio!F85+Agosto!F85+Septiembre!F85+Octubre!F85+Noviembre!F85+Diciembre!F85</f>
        <v>0</v>
      </c>
      <c r="G85" s="40">
        <f>Enero!G85+Febrero!G85+Marzo!G85+Abril!G85+Mayo!G85+Junio!G85+Julio!G85+Agosto!G85+Septiembre!G85+Octubre!G85+Noviembre!G85+Diciembre!G85</f>
        <v>0</v>
      </c>
      <c r="H85" s="40">
        <f>Enero!H85+Febrero!H85+Marzo!H85+Abril!H85+Mayo!H85+Junio!H85+Julio!H85+Agosto!H85+Septiembre!H85+Octubre!H85+Noviembre!H85+Diciembre!H85</f>
        <v>0</v>
      </c>
      <c r="I85" s="40">
        <f>Enero!I85+Febrero!I85+Marzo!I85+Abril!I85+Mayo!I85+Junio!I85+Julio!I85+Agosto!I85+Septiembre!I85+Octubre!I85+Noviembre!I85+Diciembre!I85</f>
        <v>0</v>
      </c>
      <c r="J85" s="40">
        <f>Enero!J85+Febrero!J85+Marzo!J85+Abril!J85+Mayo!J85+Junio!J85+Julio!J85+Agosto!J85+Septiembre!J85+Octubre!J85+Noviembre!J85+Diciembre!J85</f>
        <v>0</v>
      </c>
      <c r="K85" s="40">
        <f>Enero!K85+Febrero!K85+Marzo!K85+Abril!K85+Mayo!K85+Junio!K85+Julio!K85+Agosto!K85+Septiembre!K85+Octubre!K85+Noviembre!K85+Diciembre!K85</f>
        <v>0</v>
      </c>
      <c r="L85" s="40">
        <f>Enero!L85+Febrero!L85+Marzo!L85+Abril!L85+Mayo!L85+Junio!L85+Julio!L85+Agosto!L85+Septiembre!L85+Octubre!L85+Noviembre!L85+Diciembre!L85</f>
        <v>0</v>
      </c>
      <c r="M85" s="40">
        <f>Enero!M85+Febrero!M85+Marzo!M85+Abril!M85+Mayo!M85+Junio!M85+Julio!M85+Agosto!M85+Septiembre!M85+Octubre!M85+Noviembre!M85+Diciembre!M85</f>
        <v>0</v>
      </c>
      <c r="N85" s="40">
        <f>Enero!N85+Febrero!N85+Marzo!N85+Abril!N85+Mayo!N85+Junio!N85+Julio!N85+Agosto!N85+Septiembre!N85+Octubre!N85+Noviembre!N85+Diciembre!N85</f>
        <v>0</v>
      </c>
      <c r="O85" s="40">
        <f>Enero!O85+Febrero!O85+Marzo!O85+Abril!O85+Mayo!O85+Junio!O85+Julio!O85+Agosto!O85+Septiembre!O85+Octubre!O85+Noviembre!O85+Diciembre!O85</f>
        <v>0</v>
      </c>
      <c r="P85" s="40">
        <f>Enero!P85+Febrero!P85+Marzo!P85+Abril!P85+Mayo!P85+Junio!P85+Julio!P85+Agosto!P85+Septiembre!P85+Octubre!P85+Noviembre!P85+Diciembre!P85</f>
        <v>0</v>
      </c>
      <c r="Q85" s="40">
        <f t="shared" si="7"/>
        <v>0</v>
      </c>
      <c r="R85" s="5">
        <v>0</v>
      </c>
      <c r="S85" s="37">
        <f t="shared" si="6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53">
        <v>0</v>
      </c>
      <c r="F86" s="53">
        <f>Enero!F86+Febrero!F86+Marzo!F86+Abril!F86+Mayo!F86+Junio!F86+Julio!F86+Agosto!F86+Septiembre!F86+Octubre!F86+Noviembre!F86+Diciembre!F86</f>
        <v>0</v>
      </c>
      <c r="G86" s="53">
        <f>Enero!G86+Febrero!G86+Marzo!G86+Abril!G86+Mayo!G86+Junio!G86+Julio!G86+Agosto!G86+Septiembre!G86+Octubre!G86+Noviembre!G86+Diciembre!G86</f>
        <v>0</v>
      </c>
      <c r="H86" s="53">
        <f>Enero!H86+Febrero!H86+Marzo!H86+Abril!H86+Mayo!H86+Junio!H86+Julio!H86+Agosto!H86+Septiembre!H86+Octubre!H86+Noviembre!H86+Diciembre!H86</f>
        <v>0</v>
      </c>
      <c r="I86" s="53">
        <f>Enero!I86+Febrero!I86+Marzo!I86+Abril!I86+Mayo!I86+Junio!I86+Julio!I86+Agosto!I86+Septiembre!I86+Octubre!I86+Noviembre!I86+Diciembre!I86</f>
        <v>0</v>
      </c>
      <c r="J86" s="53">
        <f>Enero!J86+Febrero!J86+Marzo!J86+Abril!J86+Mayo!J86+Junio!J86+Julio!J86+Agosto!J86+Septiembre!J86+Octubre!J86+Noviembre!J86+Diciembre!J86</f>
        <v>0</v>
      </c>
      <c r="K86" s="53">
        <f>Enero!K86+Febrero!K86+Marzo!K86+Abril!K86+Mayo!K86+Junio!K86+Julio!K86+Agosto!K86+Septiembre!K86+Octubre!K86+Noviembre!K86+Diciembre!K86</f>
        <v>0</v>
      </c>
      <c r="L86" s="53">
        <f>Enero!L86+Febrero!L86+Marzo!L86+Abril!L86+Mayo!L86+Junio!L86+Julio!L86+Agosto!L86+Septiembre!L86+Octubre!L86+Noviembre!L86+Diciembre!L86</f>
        <v>0</v>
      </c>
      <c r="M86" s="53">
        <f>Enero!M86+Febrero!M86+Marzo!M86+Abril!M86+Mayo!M86+Junio!M86+Julio!M86+Agosto!M86+Septiembre!M86+Octubre!M86+Noviembre!M86+Diciembre!M86</f>
        <v>0</v>
      </c>
      <c r="N86" s="53">
        <f>Enero!N86+Febrero!N86+Marzo!N86+Abril!N86+Mayo!N86+Junio!N86+Julio!N86+Agosto!N86+Septiembre!N86+Octubre!N86+Noviembre!N86+Diciembre!N86</f>
        <v>0</v>
      </c>
      <c r="O86" s="53">
        <f>Enero!O86+Febrero!O86+Marzo!O86+Abril!O86+Mayo!O86+Junio!O86+Julio!O86+Agosto!O86+Septiembre!O86+Octubre!O86+Noviembre!O86+Diciembre!O86</f>
        <v>0</v>
      </c>
      <c r="P86" s="53">
        <f>Enero!P86+Febrero!P86+Marzo!P86+Abril!P86+Mayo!P86+Junio!P86+Julio!P86+Agosto!P86+Septiembre!P86+Octubre!P86+Noviembre!P86+Diciembre!P86</f>
        <v>0</v>
      </c>
      <c r="Q86" s="36">
        <f t="shared" si="7"/>
        <v>0</v>
      </c>
      <c r="R86" s="5">
        <v>0</v>
      </c>
      <c r="S86" s="37">
        <f t="shared" si="6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40">
        <v>0</v>
      </c>
      <c r="F87" s="40">
        <f>Enero!F87+Febrero!F87+Marzo!F87+Abril!F87+Mayo!F87+Junio!F87+Julio!F87+Agosto!F87+Septiembre!F87+Octubre!F87+Noviembre!F87+Diciembre!F87</f>
        <v>0</v>
      </c>
      <c r="G87" s="40">
        <f>Enero!G87+Febrero!G87+Marzo!G87+Abril!G87+Mayo!G87+Junio!G87+Julio!G87+Agosto!G87+Septiembre!G87+Octubre!G87+Noviembre!G87+Diciembre!G87</f>
        <v>0</v>
      </c>
      <c r="H87" s="40">
        <f>Enero!H87+Febrero!H87+Marzo!H87+Abril!H87+Mayo!H87+Junio!H87+Julio!H87+Agosto!H87+Septiembre!H87+Octubre!H87+Noviembre!H87+Diciembre!H87</f>
        <v>0</v>
      </c>
      <c r="I87" s="40">
        <f>Enero!I87+Febrero!I87+Marzo!I87+Abril!I87+Mayo!I87+Junio!I87+Julio!I87+Agosto!I87+Septiembre!I87+Octubre!I87+Noviembre!I87+Diciembre!I87</f>
        <v>0</v>
      </c>
      <c r="J87" s="40">
        <f>Enero!J87+Febrero!J87+Marzo!J87+Abril!J87+Mayo!J87+Junio!J87+Julio!J87+Agosto!J87+Septiembre!J87+Octubre!J87+Noviembre!J87+Diciembre!J87</f>
        <v>0</v>
      </c>
      <c r="K87" s="40">
        <f>Enero!K87+Febrero!K87+Marzo!K87+Abril!K87+Mayo!K87+Junio!K87+Julio!K87+Agosto!K87+Septiembre!K87+Octubre!K87+Noviembre!K87+Diciembre!K87</f>
        <v>0</v>
      </c>
      <c r="L87" s="40">
        <f>Enero!L87+Febrero!L87+Marzo!L87+Abril!L87+Mayo!L87+Junio!L87+Julio!L87+Agosto!L87+Septiembre!L87+Octubre!L87+Noviembre!L87+Diciembre!L87</f>
        <v>0</v>
      </c>
      <c r="M87" s="40">
        <f>Enero!M87+Febrero!M87+Marzo!M87+Abril!M87+Mayo!M87+Junio!M87+Julio!M87+Agosto!M87+Septiembre!M87+Octubre!M87+Noviembre!M87+Diciembre!M87</f>
        <v>0</v>
      </c>
      <c r="N87" s="40">
        <f>Enero!N87+Febrero!N87+Marzo!N87+Abril!N87+Mayo!N87+Junio!N87+Julio!N87+Agosto!N87+Septiembre!N87+Octubre!N87+Noviembre!N87+Diciembre!N87</f>
        <v>0</v>
      </c>
      <c r="O87" s="40">
        <f>Enero!O87+Febrero!O87+Marzo!O87+Abril!O87+Mayo!O87+Junio!O87+Julio!O87+Agosto!O87+Septiembre!O87+Octubre!O87+Noviembre!O87+Diciembre!O87</f>
        <v>0</v>
      </c>
      <c r="P87" s="40">
        <f>Enero!P87+Febrero!P87+Marzo!P87+Abril!P87+Mayo!P87+Junio!P87+Julio!P87+Agosto!P87+Septiembre!P87+Octubre!P87+Noviembre!P87+Diciembre!P87</f>
        <v>0</v>
      </c>
      <c r="Q87" s="40">
        <f t="shared" si="7"/>
        <v>0</v>
      </c>
      <c r="R87" s="5">
        <v>0</v>
      </c>
      <c r="S87" s="37">
        <f t="shared" si="6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53">
        <v>0</v>
      </c>
      <c r="F88" s="53">
        <f>Enero!F88+Febrero!F88+Marzo!F88+Abril!F88+Mayo!F88+Junio!F88+Julio!F88+Agosto!F88+Septiembre!F88+Octubre!F88+Noviembre!F88+Diciembre!F88</f>
        <v>0</v>
      </c>
      <c r="G88" s="53">
        <f>Enero!G88+Febrero!G88+Marzo!G88+Abril!G88+Mayo!G88+Junio!G88+Julio!G88+Agosto!G88+Septiembre!G88+Octubre!G88+Noviembre!G88+Diciembre!G88</f>
        <v>0</v>
      </c>
      <c r="H88" s="53">
        <f>Enero!H88+Febrero!H88+Marzo!H88+Abril!H88+Mayo!H88+Junio!H88+Julio!H88+Agosto!H88+Septiembre!H88+Octubre!H88+Noviembre!H88+Diciembre!H88</f>
        <v>0</v>
      </c>
      <c r="I88" s="53">
        <f>Enero!I88+Febrero!I88+Marzo!I88+Abril!I88+Mayo!I88+Junio!I88+Julio!I88+Agosto!I88+Septiembre!I88+Octubre!I88+Noviembre!I88+Diciembre!I88</f>
        <v>0</v>
      </c>
      <c r="J88" s="53">
        <f>Enero!J88+Febrero!J88+Marzo!J88+Abril!J88+Mayo!J88+Junio!J88+Julio!J88+Agosto!J88+Septiembre!J88+Octubre!J88+Noviembre!J88+Diciembre!J88</f>
        <v>0</v>
      </c>
      <c r="K88" s="53">
        <f>Enero!K88+Febrero!K88+Marzo!K88+Abril!K88+Mayo!K88+Junio!K88+Julio!K88+Agosto!K88+Septiembre!K88+Octubre!K88+Noviembre!K88+Diciembre!K88</f>
        <v>0</v>
      </c>
      <c r="L88" s="53">
        <f>Enero!L88+Febrero!L88+Marzo!L88+Abril!L88+Mayo!L88+Junio!L88+Julio!L88+Agosto!L88+Septiembre!L88+Octubre!L88+Noviembre!L88+Diciembre!L88</f>
        <v>0</v>
      </c>
      <c r="M88" s="53">
        <f>Enero!M88+Febrero!M88+Marzo!M88+Abril!M88+Mayo!M88+Junio!M88+Julio!M88+Agosto!M88+Septiembre!M88+Octubre!M88+Noviembre!M88+Diciembre!M88</f>
        <v>0</v>
      </c>
      <c r="N88" s="53">
        <f>Enero!N88+Febrero!N88+Marzo!N88+Abril!N88+Mayo!N88+Junio!N88+Julio!N88+Agosto!N88+Septiembre!N88+Octubre!N88+Noviembre!N88+Diciembre!N88</f>
        <v>0</v>
      </c>
      <c r="O88" s="53">
        <f>Enero!O88+Febrero!O88+Marzo!O88+Abril!O88+Mayo!O88+Junio!O88+Julio!O88+Agosto!O88+Septiembre!O88+Octubre!O88+Noviembre!O88+Diciembre!O88</f>
        <v>0</v>
      </c>
      <c r="P88" s="53">
        <f>Enero!P88+Febrero!P88+Marzo!P88+Abril!P88+Mayo!P88+Junio!P88+Julio!P88+Agosto!P88+Septiembre!P88+Octubre!P88+Noviembre!P88+Diciembre!P88</f>
        <v>0</v>
      </c>
      <c r="Q88" s="36">
        <f t="shared" si="7"/>
        <v>0</v>
      </c>
      <c r="R88" s="5">
        <v>0</v>
      </c>
      <c r="S88" s="37">
        <f t="shared" si="6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f>SUM(E63:E88)</f>
        <v>-533318453</v>
      </c>
      <c r="F89" s="60">
        <f t="shared" ref="F89:Q89" si="8">SUM(F63:F88)</f>
        <v>-413279568</v>
      </c>
      <c r="G89" s="60">
        <f t="shared" si="8"/>
        <v>0</v>
      </c>
      <c r="H89" s="60">
        <f t="shared" si="8"/>
        <v>0</v>
      </c>
      <c r="I89" s="60">
        <f t="shared" si="8"/>
        <v>0</v>
      </c>
      <c r="J89" s="60">
        <f t="shared" si="8"/>
        <v>0</v>
      </c>
      <c r="K89" s="60">
        <f t="shared" si="8"/>
        <v>0</v>
      </c>
      <c r="L89" s="60">
        <f t="shared" si="8"/>
        <v>0</v>
      </c>
      <c r="M89" s="60">
        <f t="shared" si="8"/>
        <v>0</v>
      </c>
      <c r="N89" s="60">
        <f t="shared" si="8"/>
        <v>0</v>
      </c>
      <c r="O89" s="60">
        <f t="shared" si="8"/>
        <v>0</v>
      </c>
      <c r="P89" s="60">
        <f t="shared" si="8"/>
        <v>0</v>
      </c>
      <c r="Q89" s="60">
        <f t="shared" si="8"/>
        <v>-946598021</v>
      </c>
      <c r="R89" s="61">
        <f>SUM(R63:R88)</f>
        <v>-899480425</v>
      </c>
      <c r="S89" s="62">
        <f>SUM(S57:S88)</f>
        <v>-47117596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f>+E61+E89</f>
        <v>30734671754</v>
      </c>
      <c r="F90" s="66">
        <f t="shared" ref="F90:Q90" si="9">+F61+F89</f>
        <v>-18365541</v>
      </c>
      <c r="G90" s="66">
        <f t="shared" si="9"/>
        <v>0</v>
      </c>
      <c r="H90" s="66">
        <f t="shared" si="9"/>
        <v>0</v>
      </c>
      <c r="I90" s="66">
        <f t="shared" si="9"/>
        <v>0</v>
      </c>
      <c r="J90" s="66">
        <f t="shared" si="9"/>
        <v>-104496206</v>
      </c>
      <c r="K90" s="66">
        <f t="shared" si="9"/>
        <v>0</v>
      </c>
      <c r="L90" s="66">
        <f t="shared" si="9"/>
        <v>0</v>
      </c>
      <c r="M90" s="66">
        <f t="shared" si="9"/>
        <v>0</v>
      </c>
      <c r="N90" s="66">
        <f t="shared" si="9"/>
        <v>0</v>
      </c>
      <c r="O90" s="66">
        <f t="shared" si="9"/>
        <v>0</v>
      </c>
      <c r="P90" s="66">
        <f t="shared" si="9"/>
        <v>0</v>
      </c>
      <c r="Q90" s="66">
        <f t="shared" si="9"/>
        <v>30611810007</v>
      </c>
      <c r="R90" s="61">
        <f>R61+R89</f>
        <v>30658927603</v>
      </c>
      <c r="S90" s="67">
        <f>S55+S89</f>
        <v>-47117596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53">
        <v>0</v>
      </c>
      <c r="F92" s="53">
        <f>Enero!F92+Febrero!F92+Marzo!F92+Abril!F92+Mayo!F92+Junio!F92+Julio!F92+Agosto!F92+Septiembre!F92+Octubre!F92+Noviembre!F92+Diciembre!F92</f>
        <v>0</v>
      </c>
      <c r="G92" s="53">
        <f>Enero!G92+Febrero!G92+Marzo!G92+Abril!G92+Mayo!G92+Junio!G92+Julio!G92+Agosto!G92+Septiembre!G92+Octubre!G92+Noviembre!G92+Diciembre!G92</f>
        <v>0</v>
      </c>
      <c r="H92" s="53">
        <f>Enero!H92+Febrero!H92+Marzo!H92+Abril!H92+Mayo!H92+Junio!H92+Julio!H92+Agosto!H92+Septiembre!H92+Octubre!H92+Noviembre!H92+Diciembre!H92</f>
        <v>0</v>
      </c>
      <c r="I92" s="53">
        <f>Enero!I92+Febrero!I92+Marzo!I92+Abril!I92+Mayo!I92+Junio!I92+Julio!I92+Agosto!I92+Septiembre!I92+Octubre!I92+Noviembre!I92+Diciembre!I92</f>
        <v>0</v>
      </c>
      <c r="J92" s="53">
        <f>Enero!J92+Febrero!J92+Marzo!J92+Abril!J92+Mayo!J92+Junio!J92+Julio!J92+Agosto!J92+Septiembre!J92+Octubre!J92+Noviembre!J92+Diciembre!J92</f>
        <v>0</v>
      </c>
      <c r="K92" s="53">
        <f>Enero!K92+Febrero!K92+Marzo!K92+Abril!K92+Mayo!K92+Junio!K92+Julio!K92+Agosto!K92+Septiembre!K92+Octubre!K92+Noviembre!K92+Diciembre!K92</f>
        <v>0</v>
      </c>
      <c r="L92" s="53">
        <f>Enero!L92+Febrero!L92+Marzo!L92+Abril!L92+Mayo!L92+Junio!L92+Julio!L92+Agosto!L92+Septiembre!L92+Octubre!L92+Noviembre!L92+Diciembre!L92</f>
        <v>0</v>
      </c>
      <c r="M92" s="53">
        <f>Enero!M92+Febrero!M92+Marzo!M92+Abril!M92+Mayo!M92+Junio!M92+Julio!M92+Agosto!M92+Septiembre!M92+Octubre!M92+Noviembre!M92+Diciembre!M92</f>
        <v>0</v>
      </c>
      <c r="N92" s="53">
        <f>Enero!N92+Febrero!N92+Marzo!N92+Abril!N92+Mayo!N92+Junio!N92+Julio!N92+Agosto!N92+Septiembre!N92+Octubre!N92+Noviembre!N92+Diciembre!N92</f>
        <v>0</v>
      </c>
      <c r="O92" s="53">
        <f>Enero!O92+Febrero!O92+Marzo!O92+Abril!O92+Mayo!O92+Junio!O92+Julio!O92+Agosto!O92+Septiembre!O92+Octubre!O92+Noviembre!O92+Diciembre!O92</f>
        <v>0</v>
      </c>
      <c r="P92" s="53">
        <f>Enero!P92+Febrero!P92+Marzo!P92+Abril!P92+Mayo!P92+Junio!P92+Julio!P92+Agosto!P92+Septiembre!P92+Octubre!P92+Noviembre!P92+Diciembre!P92</f>
        <v>0</v>
      </c>
      <c r="Q92" s="77">
        <f t="shared" ref="Q92:Q101" si="10">SUM(E92:P92)</f>
        <v>0</v>
      </c>
      <c r="R92" s="73">
        <v>0</v>
      </c>
      <c r="S92" s="78">
        <f t="shared" ref="S92:S103" si="11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0</v>
      </c>
      <c r="F93" s="40">
        <f>Enero!F93+Febrero!F93+Marzo!F93+Abril!F93+Mayo!F93+Junio!F93+Julio!F93+Agosto!F93+Septiembre!F93+Octubre!F93+Noviembre!F93+Diciembre!F93</f>
        <v>0</v>
      </c>
      <c r="G93" s="40">
        <f>Enero!G93+Febrero!G93+Marzo!G93+Abril!G93+Mayo!G93+Junio!G93+Julio!G93+Agosto!G93+Septiembre!G93+Octubre!G93+Noviembre!G93+Diciembre!G93</f>
        <v>0</v>
      </c>
      <c r="H93" s="40">
        <f>Enero!H93+Febrero!H93+Marzo!H93+Abril!H93+Mayo!H93+Junio!H93+Julio!H93+Agosto!H93+Septiembre!H93+Octubre!H93+Noviembre!H93+Diciembre!H93</f>
        <v>0</v>
      </c>
      <c r="I93" s="40">
        <f>Enero!I93+Febrero!I93+Marzo!I93+Abril!I93+Mayo!I93+Junio!I93+Julio!I93+Agosto!I93+Septiembre!I93+Octubre!I93+Noviembre!I93+Diciembre!I93</f>
        <v>0</v>
      </c>
      <c r="J93" s="40">
        <f>Enero!J93+Febrero!J93+Marzo!J93+Abril!J93+Mayo!J93+Junio!J93+Julio!J93+Agosto!J93+Septiembre!J93+Octubre!J93+Noviembre!J93+Diciembre!J93</f>
        <v>0</v>
      </c>
      <c r="K93" s="40">
        <f>Enero!K93+Febrero!K93+Marzo!K93+Abril!K93+Mayo!K93+Junio!K93+Julio!K93+Agosto!K93+Septiembre!K93+Octubre!K93+Noviembre!K93+Diciembre!K93</f>
        <v>0</v>
      </c>
      <c r="L93" s="40">
        <f>Enero!L93+Febrero!L93+Marzo!L93+Abril!L93+Mayo!L93+Junio!L93+Julio!L93+Agosto!L93+Septiembre!L93+Octubre!L93+Noviembre!L93+Diciembre!L93</f>
        <v>0</v>
      </c>
      <c r="M93" s="40">
        <f>Enero!M93+Febrero!M93+Marzo!M93+Abril!M93+Mayo!M93+Junio!M93+Julio!M93+Agosto!M93+Septiembre!M93+Octubre!M93+Noviembre!M93+Diciembre!M93</f>
        <v>0</v>
      </c>
      <c r="N93" s="40">
        <f>Enero!N93+Febrero!N93+Marzo!N93+Abril!N93+Mayo!N93+Junio!N93+Julio!N93+Agosto!N93+Septiembre!N93+Octubre!N93+Noviembre!N93+Diciembre!N93</f>
        <v>0</v>
      </c>
      <c r="O93" s="40">
        <f>Enero!O93+Febrero!O93+Marzo!O93+Abril!O93+Mayo!O93+Junio!O93+Julio!O93+Agosto!O93+Septiembre!O93+Octubre!O93+Noviembre!O93+Diciembre!O93</f>
        <v>0</v>
      </c>
      <c r="P93" s="40">
        <f>Enero!P93+Febrero!P93+Marzo!P93+Abril!P93+Mayo!P93+Junio!P93+Julio!P93+Agosto!P93+Septiembre!P93+Octubre!P93+Noviembre!P93+Diciembre!P93</f>
        <v>0</v>
      </c>
      <c r="Q93" s="40">
        <f t="shared" si="10"/>
        <v>0</v>
      </c>
      <c r="R93" s="73">
        <v>0</v>
      </c>
      <c r="S93" s="78">
        <f t="shared" si="11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0</v>
      </c>
      <c r="F94" s="53">
        <f>Enero!F94+Febrero!F94+Marzo!F94+Abril!F94+Mayo!F94+Junio!F94+Julio!F94+Agosto!F94+Septiembre!F94+Octubre!F94+Noviembre!F94+Diciembre!F94</f>
        <v>0</v>
      </c>
      <c r="G94" s="53">
        <f>Enero!G94+Febrero!G94+Marzo!G94+Abril!G94+Mayo!G94+Junio!G94+Julio!G94+Agosto!G94+Septiembre!G94+Octubre!G94+Noviembre!G94+Diciembre!G94</f>
        <v>0</v>
      </c>
      <c r="H94" s="53">
        <f>Enero!H94+Febrero!H94+Marzo!H94+Abril!H94+Mayo!H94+Junio!H94+Julio!H94+Agosto!H94+Septiembre!H94+Octubre!H94+Noviembre!H94+Diciembre!H94</f>
        <v>0</v>
      </c>
      <c r="I94" s="53">
        <f>Enero!I94+Febrero!I94+Marzo!I94+Abril!I94+Mayo!I94+Junio!I94+Julio!I94+Agosto!I94+Septiembre!I94+Octubre!I94+Noviembre!I94+Diciembre!I94</f>
        <v>0</v>
      </c>
      <c r="J94" s="53">
        <f>Enero!J94+Febrero!J94+Marzo!J94+Abril!J94+Mayo!J94+Junio!J94+Julio!J94+Agosto!J94+Septiembre!J94+Octubre!J94+Noviembre!J94+Diciembre!J94</f>
        <v>0</v>
      </c>
      <c r="K94" s="53">
        <f>Enero!K94+Febrero!K94+Marzo!K94+Abril!K94+Mayo!K94+Junio!K94+Julio!K94+Agosto!K94+Septiembre!K94+Octubre!K94+Noviembre!K94+Diciembre!K94</f>
        <v>0</v>
      </c>
      <c r="L94" s="53">
        <f>Enero!L94+Febrero!L94+Marzo!L94+Abril!L94+Mayo!L94+Junio!L94+Julio!L94+Agosto!L94+Septiembre!L94+Octubre!L94+Noviembre!L94+Diciembre!L94</f>
        <v>0</v>
      </c>
      <c r="M94" s="53">
        <f>Enero!M94+Febrero!M94+Marzo!M94+Abril!M94+Mayo!M94+Junio!M94+Julio!M94+Agosto!M94+Septiembre!M94+Octubre!M94+Noviembre!M94+Diciembre!M94</f>
        <v>0</v>
      </c>
      <c r="N94" s="53">
        <f>Enero!N94+Febrero!N94+Marzo!N94+Abril!N94+Mayo!N94+Junio!N94+Julio!N94+Agosto!N94+Septiembre!N94+Octubre!N94+Noviembre!N94+Diciembre!N94</f>
        <v>0</v>
      </c>
      <c r="O94" s="53">
        <f>Enero!O94+Febrero!O94+Marzo!O94+Abril!O94+Mayo!O94+Junio!O94+Julio!O94+Agosto!O94+Septiembre!O94+Octubre!O94+Noviembre!O94+Diciembre!O94</f>
        <v>0</v>
      </c>
      <c r="P94" s="53">
        <f>Enero!P94+Febrero!P94+Marzo!P94+Abril!P94+Mayo!P94+Junio!P94+Julio!P94+Agosto!P94+Septiembre!P94+Octubre!P94+Noviembre!P94+Diciembre!P94</f>
        <v>0</v>
      </c>
      <c r="Q94" s="53">
        <f t="shared" si="10"/>
        <v>0</v>
      </c>
      <c r="R94" s="73">
        <v>0</v>
      </c>
      <c r="S94" s="78">
        <f t="shared" si="11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/>
      <c r="F95" s="40">
        <f>Enero!F95+Febrero!F95+Marzo!F95+Abril!F95+Mayo!F95+Junio!F95+Julio!F95+Agosto!F95+Septiembre!F95+Octubre!F95+Noviembre!F95+Diciembre!F95</f>
        <v>0</v>
      </c>
      <c r="G95" s="40">
        <f>Enero!G95+Febrero!G95+Marzo!G95+Abril!G95+Mayo!G95+Junio!G95+Julio!G95+Agosto!G95+Septiembre!G95+Octubre!G95+Noviembre!G95+Diciembre!G95</f>
        <v>0</v>
      </c>
      <c r="H95" s="40">
        <f>Enero!H95+Febrero!H95+Marzo!H95+Abril!H95+Mayo!H95+Junio!H95+Julio!H95+Agosto!H95+Septiembre!H95+Octubre!H95+Noviembre!H95+Diciembre!H95</f>
        <v>0</v>
      </c>
      <c r="I95" s="40">
        <f>Enero!I95+Febrero!I95+Marzo!I95+Abril!I95+Mayo!I95+Junio!I95+Julio!I95+Agosto!I95+Septiembre!I95+Octubre!I95+Noviembre!I95+Diciembre!I95</f>
        <v>0</v>
      </c>
      <c r="J95" s="40">
        <f>Enero!J95+Febrero!J95+Marzo!J95+Abril!J95+Mayo!J95+Junio!J95+Julio!J95+Agosto!J95+Septiembre!J95+Octubre!J95+Noviembre!J95+Diciembre!J95</f>
        <v>0</v>
      </c>
      <c r="K95" s="40">
        <f>Enero!K95+Febrero!K95+Marzo!K95+Abril!K95+Mayo!K95+Junio!K95+Julio!K95+Agosto!K95+Septiembre!K95+Octubre!K95+Noviembre!K95+Diciembre!K95</f>
        <v>0</v>
      </c>
      <c r="L95" s="40">
        <f>Enero!L95+Febrero!L95+Marzo!L95+Abril!L95+Mayo!L95+Junio!L95+Julio!L95+Agosto!L95+Septiembre!L95+Octubre!L95+Noviembre!L95+Diciembre!L95</f>
        <v>0</v>
      </c>
      <c r="M95" s="40">
        <f>Enero!M95+Febrero!M95+Marzo!M95+Abril!M95+Mayo!M95+Junio!M95+Julio!M95+Agosto!M95+Septiembre!M95+Octubre!M95+Noviembre!M95+Diciembre!M95</f>
        <v>0</v>
      </c>
      <c r="N95" s="40">
        <f>Enero!N95+Febrero!N95+Marzo!N95+Abril!N95+Mayo!N95+Junio!N95+Julio!N95+Agosto!N95+Septiembre!N95+Octubre!N95+Noviembre!N95+Diciembre!N95</f>
        <v>0</v>
      </c>
      <c r="O95" s="40">
        <f>Enero!O95+Febrero!O95+Marzo!O95+Abril!O95+Mayo!O95+Junio!O95+Julio!O95+Agosto!O95+Septiembre!O95+Octubre!O95+Noviembre!O95+Diciembre!O95</f>
        <v>0</v>
      </c>
      <c r="P95" s="40">
        <f>Enero!P95+Febrero!P95+Marzo!P95+Abril!P95+Mayo!P95+Junio!P95+Julio!P95+Agosto!P95+Septiembre!P95+Octubre!P95+Noviembre!P95+Diciembre!P95</f>
        <v>0</v>
      </c>
      <c r="Q95" s="82">
        <f t="shared" si="10"/>
        <v>0</v>
      </c>
      <c r="R95" s="73">
        <v>0</v>
      </c>
      <c r="S95" s="78">
        <f t="shared" si="11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/>
      <c r="F96" s="53">
        <f>Enero!F96+Febrero!F96+Marzo!F96+Abril!F96+Mayo!F96+Junio!F96+Julio!F96+Agosto!F96+Septiembre!F96+Octubre!F96+Noviembre!F96+Diciembre!F96</f>
        <v>0</v>
      </c>
      <c r="G96" s="53">
        <f>Enero!G96+Febrero!G96+Marzo!G96+Abril!G96+Mayo!G96+Junio!G96+Julio!G96+Agosto!G96+Septiembre!G96+Octubre!G96+Noviembre!G96+Diciembre!G96</f>
        <v>0</v>
      </c>
      <c r="H96" s="53">
        <f>Enero!H96+Febrero!H96+Marzo!H96+Abril!H96+Mayo!H96+Junio!H96+Julio!H96+Agosto!H96+Septiembre!H96+Octubre!H96+Noviembre!H96+Diciembre!H96</f>
        <v>0</v>
      </c>
      <c r="I96" s="53">
        <f>Enero!I96+Febrero!I96+Marzo!I96+Abril!I96+Mayo!I96+Junio!I96+Julio!I96+Agosto!I96+Septiembre!I96+Octubre!I96+Noviembre!I96+Diciembre!I96</f>
        <v>0</v>
      </c>
      <c r="J96" s="53">
        <f>Enero!J96+Febrero!J96+Marzo!J96+Abril!J96+Mayo!J96+Junio!J96+Julio!J96+Agosto!J96+Septiembre!J96+Octubre!J96+Noviembre!J96+Diciembre!J96</f>
        <v>0</v>
      </c>
      <c r="K96" s="53">
        <f>Enero!K96+Febrero!K96+Marzo!K96+Abril!K96+Mayo!K96+Junio!K96+Julio!K96+Agosto!K96+Septiembre!K96+Octubre!K96+Noviembre!K96+Diciembre!K96</f>
        <v>0</v>
      </c>
      <c r="L96" s="53">
        <f>Enero!L96+Febrero!L96+Marzo!L96+Abril!L96+Mayo!L96+Junio!L96+Julio!L96+Agosto!L96+Septiembre!L96+Octubre!L96+Noviembre!L96+Diciembre!L96</f>
        <v>0</v>
      </c>
      <c r="M96" s="53">
        <f>Enero!M96+Febrero!M96+Marzo!M96+Abril!M96+Mayo!M96+Junio!M96+Julio!M96+Agosto!M96+Septiembre!M96+Octubre!M96+Noviembre!M96+Diciembre!M96</f>
        <v>0</v>
      </c>
      <c r="N96" s="53">
        <f>Enero!N96+Febrero!N96+Marzo!N96+Abril!N96+Mayo!N96+Junio!N96+Julio!N96+Agosto!N96+Septiembre!N96+Octubre!N96+Noviembre!N96+Diciembre!N96</f>
        <v>0</v>
      </c>
      <c r="O96" s="53">
        <f>Enero!O96+Febrero!O96+Marzo!O96+Abril!O96+Mayo!O96+Junio!O96+Julio!O96+Agosto!O96+Septiembre!O96+Octubre!O96+Noviembre!O96+Diciembre!O96</f>
        <v>0</v>
      </c>
      <c r="P96" s="53">
        <f>Enero!P96+Febrero!P96+Marzo!P96+Abril!P96+Mayo!P96+Junio!P96+Julio!P96+Agosto!P96+Septiembre!P96+Octubre!P96+Noviembre!P96+Diciembre!P96</f>
        <v>0</v>
      </c>
      <c r="Q96" s="83">
        <f t="shared" si="10"/>
        <v>0</v>
      </c>
      <c r="R96" s="73">
        <v>0</v>
      </c>
      <c r="S96" s="78">
        <f t="shared" si="11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/>
      <c r="F97" s="40">
        <f>Enero!F97+Febrero!F97+Marzo!F97+Abril!F97+Mayo!F97+Junio!F97+Julio!F97+Agosto!F97+Septiembre!F97+Octubre!F97+Noviembre!F97+Diciembre!F97</f>
        <v>0</v>
      </c>
      <c r="G97" s="40">
        <f>Enero!G97+Febrero!G97+Marzo!G97+Abril!G97+Mayo!G97+Junio!G97+Julio!G97+Agosto!G97+Septiembre!G97+Octubre!G97+Noviembre!G97+Diciembre!G97</f>
        <v>0</v>
      </c>
      <c r="H97" s="40">
        <f>Enero!H97+Febrero!H97+Marzo!H97+Abril!H97+Mayo!H97+Junio!H97+Julio!H97+Agosto!H97+Septiembre!H97+Octubre!H97+Noviembre!H97+Diciembre!H97</f>
        <v>0</v>
      </c>
      <c r="I97" s="40">
        <f>Enero!I97+Febrero!I97+Marzo!I97+Abril!I97+Mayo!I97+Junio!I97+Julio!I97+Agosto!I97+Septiembre!I97+Octubre!I97+Noviembre!I97+Diciembre!I97</f>
        <v>0</v>
      </c>
      <c r="J97" s="40">
        <f>Enero!J97+Febrero!J97+Marzo!J97+Abril!J97+Mayo!J97+Junio!J97+Julio!J97+Agosto!J97+Septiembre!J97+Octubre!J97+Noviembre!J97+Diciembre!J97</f>
        <v>0</v>
      </c>
      <c r="K97" s="40">
        <f>Enero!K97+Febrero!K97+Marzo!K97+Abril!K97+Mayo!K97+Junio!K97+Julio!K97+Agosto!K97+Septiembre!K97+Octubre!K97+Noviembre!K97+Diciembre!K97</f>
        <v>0</v>
      </c>
      <c r="L97" s="40">
        <f>Enero!L97+Febrero!L97+Marzo!L97+Abril!L97+Mayo!L97+Junio!L97+Julio!L97+Agosto!L97+Septiembre!L97+Octubre!L97+Noviembre!L97+Diciembre!L97</f>
        <v>0</v>
      </c>
      <c r="M97" s="40">
        <f>Enero!M97+Febrero!M97+Marzo!M97+Abril!M97+Mayo!M97+Junio!M97+Julio!M97+Agosto!M97+Septiembre!M97+Octubre!M97+Noviembre!M97+Diciembre!M97</f>
        <v>0</v>
      </c>
      <c r="N97" s="40">
        <f>Enero!N97+Febrero!N97+Marzo!N97+Abril!N97+Mayo!N97+Junio!N97+Julio!N97+Agosto!N97+Septiembre!N97+Octubre!N97+Noviembre!N97+Diciembre!N97</f>
        <v>0</v>
      </c>
      <c r="O97" s="40">
        <f>Enero!O97+Febrero!O97+Marzo!O97+Abril!O97+Mayo!O97+Junio!O97+Julio!O97+Agosto!O97+Septiembre!O97+Octubre!O97+Noviembre!O97+Diciembre!O97</f>
        <v>0</v>
      </c>
      <c r="P97" s="40">
        <f>Enero!P97+Febrero!P97+Marzo!P97+Abril!P97+Mayo!P97+Junio!P97+Julio!P97+Agosto!P97+Septiembre!P97+Octubre!P97+Noviembre!P97+Diciembre!P97</f>
        <v>0</v>
      </c>
      <c r="Q97" s="82">
        <f t="shared" si="10"/>
        <v>0</v>
      </c>
      <c r="R97" s="73">
        <v>0</v>
      </c>
      <c r="S97" s="78">
        <f t="shared" si="11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/>
      <c r="F98" s="53">
        <f>Enero!F98+Febrero!F98+Marzo!F98+Abril!F98+Mayo!F98+Junio!F98+Julio!F98+Agosto!F98+Septiembre!F98+Octubre!F98+Noviembre!F98+Diciembre!F98</f>
        <v>0</v>
      </c>
      <c r="G98" s="53">
        <f>Enero!G98+Febrero!G98+Marzo!G98+Abril!G98+Mayo!G98+Junio!G98+Julio!G98+Agosto!G98+Septiembre!G98+Octubre!G98+Noviembre!G98+Diciembre!G98</f>
        <v>0</v>
      </c>
      <c r="H98" s="53">
        <f>Enero!H98+Febrero!H98+Marzo!H98+Abril!H98+Mayo!H98+Junio!H98+Julio!H98+Agosto!H98+Septiembre!H98+Octubre!H98+Noviembre!H98+Diciembre!H98</f>
        <v>0</v>
      </c>
      <c r="I98" s="53">
        <f>Enero!I98+Febrero!I98+Marzo!I98+Abril!I98+Mayo!I98+Junio!I98+Julio!I98+Agosto!I98+Septiembre!I98+Octubre!I98+Noviembre!I98+Diciembre!I98</f>
        <v>0</v>
      </c>
      <c r="J98" s="53">
        <f>Enero!J98+Febrero!J98+Marzo!J98+Abril!J98+Mayo!J98+Junio!J98+Julio!J98+Agosto!J98+Septiembre!J98+Octubre!J98+Noviembre!J98+Diciembre!J98</f>
        <v>0</v>
      </c>
      <c r="K98" s="53">
        <f>Enero!K98+Febrero!K98+Marzo!K98+Abril!K98+Mayo!K98+Junio!K98+Julio!K98+Agosto!K98+Septiembre!K98+Octubre!K98+Noviembre!K98+Diciembre!K98</f>
        <v>0</v>
      </c>
      <c r="L98" s="53">
        <f>Enero!L98+Febrero!L98+Marzo!L98+Abril!L98+Mayo!L98+Junio!L98+Julio!L98+Agosto!L98+Septiembre!L98+Octubre!L98+Noviembre!L98+Diciembre!L98</f>
        <v>0</v>
      </c>
      <c r="M98" s="53">
        <f>Enero!M98+Febrero!M98+Marzo!M98+Abril!M98+Mayo!M98+Junio!M98+Julio!M98+Agosto!M98+Septiembre!M98+Octubre!M98+Noviembre!M98+Diciembre!M98</f>
        <v>0</v>
      </c>
      <c r="N98" s="53">
        <f>Enero!N98+Febrero!N98+Marzo!N98+Abril!N98+Mayo!N98+Junio!N98+Julio!N98+Agosto!N98+Septiembre!N98+Octubre!N98+Noviembre!N98+Diciembre!N98</f>
        <v>0</v>
      </c>
      <c r="O98" s="53">
        <f>Enero!O98+Febrero!O98+Marzo!O98+Abril!O98+Mayo!O98+Junio!O98+Julio!O98+Agosto!O98+Septiembre!O98+Octubre!O98+Noviembre!O98+Diciembre!O98</f>
        <v>0</v>
      </c>
      <c r="P98" s="53">
        <f>Enero!P98+Febrero!P98+Marzo!P98+Abril!P98+Mayo!P98+Junio!P98+Julio!P98+Agosto!P98+Septiembre!P98+Octubre!P98+Noviembre!P98+Diciembre!P98</f>
        <v>0</v>
      </c>
      <c r="Q98" s="83">
        <f t="shared" si="10"/>
        <v>0</v>
      </c>
      <c r="R98" s="73">
        <v>0</v>
      </c>
      <c r="S98" s="78">
        <f t="shared" si="11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/>
      <c r="F99" s="40">
        <f>Enero!F99+Febrero!F99+Marzo!F99+Abril!F99+Mayo!F99+Junio!F99+Julio!F99+Agosto!F99+Septiembre!F99+Octubre!F99+Noviembre!F99+Diciembre!F99</f>
        <v>0</v>
      </c>
      <c r="G99" s="40">
        <f>Enero!G99+Febrero!G99+Marzo!G99+Abril!G99+Mayo!G99+Junio!G99+Julio!G99+Agosto!G99+Septiembre!G99+Octubre!G99+Noviembre!G99+Diciembre!G99</f>
        <v>0</v>
      </c>
      <c r="H99" s="40">
        <f>Enero!H99+Febrero!H99+Marzo!H99+Abril!H99+Mayo!H99+Junio!H99+Julio!H99+Agosto!H99+Septiembre!H99+Octubre!H99+Noviembre!H99+Diciembre!H99</f>
        <v>0</v>
      </c>
      <c r="I99" s="40">
        <f>Enero!I99+Febrero!I99+Marzo!I99+Abril!I99+Mayo!I99+Junio!I99+Julio!I99+Agosto!I99+Septiembre!I99+Octubre!I99+Noviembre!I99+Diciembre!I99</f>
        <v>0</v>
      </c>
      <c r="J99" s="40">
        <f>Enero!J99+Febrero!J99+Marzo!J99+Abril!J99+Mayo!J99+Junio!J99+Julio!J99+Agosto!J99+Septiembre!J99+Octubre!J99+Noviembre!J99+Diciembre!J99</f>
        <v>0</v>
      </c>
      <c r="K99" s="40">
        <f>Enero!K99+Febrero!K99+Marzo!K99+Abril!K99+Mayo!K99+Junio!K99+Julio!K99+Agosto!K99+Septiembre!K99+Octubre!K99+Noviembre!K99+Diciembre!K99</f>
        <v>0</v>
      </c>
      <c r="L99" s="40">
        <f>Enero!L99+Febrero!L99+Marzo!L99+Abril!L99+Mayo!L99+Junio!L99+Julio!L99+Agosto!L99+Septiembre!L99+Octubre!L99+Noviembre!L99+Diciembre!L99</f>
        <v>0</v>
      </c>
      <c r="M99" s="40">
        <f>Enero!M99+Febrero!M99+Marzo!M99+Abril!M99+Mayo!M99+Junio!M99+Julio!M99+Agosto!M99+Septiembre!M99+Octubre!M99+Noviembre!M99+Diciembre!M99</f>
        <v>0</v>
      </c>
      <c r="N99" s="40">
        <f>Enero!N99+Febrero!N99+Marzo!N99+Abril!N99+Mayo!N99+Junio!N99+Julio!N99+Agosto!N99+Septiembre!N99+Octubre!N99+Noviembre!N99+Diciembre!N99</f>
        <v>0</v>
      </c>
      <c r="O99" s="40">
        <f>Enero!O99+Febrero!O99+Marzo!O99+Abril!O99+Mayo!O99+Junio!O99+Julio!O99+Agosto!O99+Septiembre!O99+Octubre!O99+Noviembre!O99+Diciembre!O99</f>
        <v>0</v>
      </c>
      <c r="P99" s="40">
        <f>Enero!P99+Febrero!P99+Marzo!P99+Abril!P99+Mayo!P99+Junio!P99+Julio!P99+Agosto!P99+Septiembre!P99+Octubre!P99+Noviembre!P99+Diciembre!P99</f>
        <v>0</v>
      </c>
      <c r="Q99" s="82">
        <f t="shared" si="10"/>
        <v>0</v>
      </c>
      <c r="R99" s="73">
        <v>0</v>
      </c>
      <c r="S99" s="78">
        <f t="shared" si="11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/>
      <c r="F100" s="53">
        <f>Enero!F100+Febrero!F100+Marzo!F100+Abril!F100+Mayo!F100+Junio!F100+Julio!F100+Agosto!F100+Septiembre!F100+Octubre!F100+Noviembre!F100+Diciembre!F100</f>
        <v>0</v>
      </c>
      <c r="G100" s="53">
        <f>Enero!G100+Febrero!G100+Marzo!G100+Abril!G100+Mayo!G100+Junio!G100+Julio!G100+Agosto!G100+Septiembre!G100+Octubre!G100+Noviembre!G100+Diciembre!G100</f>
        <v>0</v>
      </c>
      <c r="H100" s="53">
        <f>Enero!H100+Febrero!H100+Marzo!H100+Abril!H100+Mayo!H100+Junio!H100+Julio!H100+Agosto!H100+Septiembre!H100+Octubre!H100+Noviembre!H100+Diciembre!H100</f>
        <v>0</v>
      </c>
      <c r="I100" s="53">
        <f>Enero!I100+Febrero!I100+Marzo!I100+Abril!I100+Mayo!I100+Junio!I100+Julio!I100+Agosto!I100+Septiembre!I100+Octubre!I100+Noviembre!I100+Diciembre!I100</f>
        <v>0</v>
      </c>
      <c r="J100" s="53">
        <f>Enero!J100+Febrero!J100+Marzo!J100+Abril!J100+Mayo!J100+Junio!J100+Julio!J100+Agosto!J100+Septiembre!J100+Octubre!J100+Noviembre!J100+Diciembre!J100</f>
        <v>0</v>
      </c>
      <c r="K100" s="53">
        <f>Enero!K100+Febrero!K100+Marzo!K100+Abril!K100+Mayo!K100+Junio!K100+Julio!K100+Agosto!K100+Septiembre!K100+Octubre!K100+Noviembre!K100+Diciembre!K100</f>
        <v>0</v>
      </c>
      <c r="L100" s="53">
        <f>Enero!L100+Febrero!L100+Marzo!L100+Abril!L100+Mayo!L100+Junio!L100+Julio!L100+Agosto!L100+Septiembre!L100+Octubre!L100+Noviembre!L100+Diciembre!L100</f>
        <v>0</v>
      </c>
      <c r="M100" s="53">
        <f>Enero!M100+Febrero!M100+Marzo!M100+Abril!M100+Mayo!M100+Junio!M100+Julio!M100+Agosto!M100+Septiembre!M100+Octubre!M100+Noviembre!M100+Diciembre!M100</f>
        <v>0</v>
      </c>
      <c r="N100" s="53">
        <f>Enero!N100+Febrero!N100+Marzo!N100+Abril!N100+Mayo!N100+Junio!N100+Julio!N100+Agosto!N100+Septiembre!N100+Octubre!N100+Noviembre!N100+Diciembre!N100</f>
        <v>0</v>
      </c>
      <c r="O100" s="53">
        <f>Enero!O100+Febrero!O100+Marzo!O100+Abril!O100+Mayo!O100+Junio!O100+Julio!O100+Agosto!O100+Septiembre!O100+Octubre!O100+Noviembre!O100+Diciembre!O100</f>
        <v>0</v>
      </c>
      <c r="P100" s="53">
        <f>Enero!P100+Febrero!P100+Marzo!P100+Abril!P100+Mayo!P100+Junio!P100+Julio!P100+Agosto!P100+Septiembre!P100+Octubre!P100+Noviembre!P100+Diciembre!P100</f>
        <v>0</v>
      </c>
      <c r="Q100" s="83">
        <f t="shared" si="10"/>
        <v>0</v>
      </c>
      <c r="R100" s="73">
        <v>0</v>
      </c>
      <c r="S100" s="78">
        <f t="shared" si="11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/>
      <c r="F101" s="40">
        <f>Enero!F101+Febrero!F101+Marzo!F101+Abril!F101+Mayo!F101+Junio!F101+Julio!F101+Agosto!F101+Septiembre!F101+Octubre!F101+Noviembre!F101+Diciembre!F101</f>
        <v>0</v>
      </c>
      <c r="G101" s="40">
        <f>Enero!G101+Febrero!G101+Marzo!G101+Abril!G101+Mayo!G101+Junio!G101+Julio!G101+Agosto!G101+Septiembre!G101+Octubre!G101+Noviembre!G101+Diciembre!G101</f>
        <v>0</v>
      </c>
      <c r="H101" s="40">
        <f>Enero!H101+Febrero!H101+Marzo!H101+Abril!H101+Mayo!H101+Junio!H101+Julio!H101+Agosto!H101+Septiembre!H101+Octubre!H101+Noviembre!H101+Diciembre!H101</f>
        <v>0</v>
      </c>
      <c r="I101" s="40">
        <f>Enero!I101+Febrero!I101+Marzo!I101+Abril!I101+Mayo!I101+Junio!I101+Julio!I101+Agosto!I101+Septiembre!I101+Octubre!I101+Noviembre!I101+Diciembre!I101</f>
        <v>0</v>
      </c>
      <c r="J101" s="40">
        <f>Enero!J101+Febrero!J101+Marzo!J101+Abril!J101+Mayo!J101+Junio!J101+Julio!J101+Agosto!J101+Septiembre!J101+Octubre!J101+Noviembre!J101+Diciembre!J101</f>
        <v>0</v>
      </c>
      <c r="K101" s="40">
        <f>Enero!K101+Febrero!K101+Marzo!K101+Abril!K101+Mayo!K101+Junio!K101+Julio!K101+Agosto!K101+Septiembre!K101+Octubre!K101+Noviembre!K101+Diciembre!K101</f>
        <v>0</v>
      </c>
      <c r="L101" s="40">
        <f>Enero!L101+Febrero!L101+Marzo!L101+Abril!L101+Mayo!L101+Junio!L101+Julio!L101+Agosto!L101+Septiembre!L101+Octubre!L101+Noviembre!L101+Diciembre!L101</f>
        <v>0</v>
      </c>
      <c r="M101" s="40">
        <f>Enero!M101+Febrero!M101+Marzo!M101+Abril!M101+Mayo!M101+Junio!M101+Julio!M101+Agosto!M101+Septiembre!M101+Octubre!M101+Noviembre!M101+Diciembre!M101</f>
        <v>0</v>
      </c>
      <c r="N101" s="40">
        <f>Enero!N101+Febrero!N101+Marzo!N101+Abril!N101+Mayo!N101+Junio!N101+Julio!N101+Agosto!N101+Septiembre!N101+Octubre!N101+Noviembre!N101+Diciembre!N101</f>
        <v>0</v>
      </c>
      <c r="O101" s="40">
        <f>Enero!O101+Febrero!O101+Marzo!O101+Abril!O101+Mayo!O101+Junio!O101+Julio!O101+Agosto!O101+Septiembre!O101+Octubre!O101+Noviembre!O101+Diciembre!O101</f>
        <v>0</v>
      </c>
      <c r="P101" s="40">
        <f>Enero!P101+Febrero!P101+Marzo!P101+Abril!P101+Mayo!P101+Junio!P101+Julio!P101+Agosto!P101+Septiembre!P101+Octubre!P101+Noviembre!P101+Diciembre!P101</f>
        <v>0</v>
      </c>
      <c r="Q101" s="82">
        <f t="shared" si="10"/>
        <v>0</v>
      </c>
      <c r="R101" s="73">
        <v>0</v>
      </c>
      <c r="S101" s="78">
        <f t="shared" si="11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/>
      <c r="F102" s="53">
        <f>Enero!F102+Febrero!F102+Marzo!F102+Abril!F102+Mayo!F102+Junio!F102+Julio!F102+Agosto!F102+Septiembre!F102+Octubre!F102+Noviembre!F102+Diciembre!F102</f>
        <v>0</v>
      </c>
      <c r="G102" s="53">
        <f>Enero!G102+Febrero!G102+Marzo!G102+Abril!G102+Mayo!G102+Junio!G102+Julio!G102+Agosto!G102+Septiembre!G102+Octubre!G102+Noviembre!G102+Diciembre!G102</f>
        <v>0</v>
      </c>
      <c r="H102" s="53">
        <f>Enero!H102+Febrero!H102+Marzo!H102+Abril!H102+Mayo!H102+Junio!H102+Julio!H102+Agosto!H102+Septiembre!H102+Octubre!H102+Noviembre!H102+Diciembre!H102</f>
        <v>0</v>
      </c>
      <c r="I102" s="53">
        <f>Enero!I102+Febrero!I102+Marzo!I102+Abril!I102+Mayo!I102+Junio!I102+Julio!I102+Agosto!I102+Septiembre!I102+Octubre!I102+Noviembre!I102+Diciembre!I102</f>
        <v>0</v>
      </c>
      <c r="J102" s="53">
        <f>Enero!J102+Febrero!J102+Marzo!J102+Abril!J102+Mayo!J102+Junio!J102+Julio!J102+Agosto!J102+Septiembre!J102+Octubre!J102+Noviembre!J102+Diciembre!J102</f>
        <v>0</v>
      </c>
      <c r="K102" s="53">
        <f>Enero!K102+Febrero!K102+Marzo!K102+Abril!K102+Mayo!K102+Junio!K102+Julio!K102+Agosto!K102+Septiembre!K102+Octubre!K102+Noviembre!K102+Diciembre!K102</f>
        <v>0</v>
      </c>
      <c r="L102" s="53">
        <f>Enero!L102+Febrero!L102+Marzo!L102+Abril!L102+Mayo!L102+Junio!L102+Julio!L102+Agosto!L102+Septiembre!L102+Octubre!L102+Noviembre!L102+Diciembre!L102</f>
        <v>0</v>
      </c>
      <c r="M102" s="53">
        <f>Enero!M102+Febrero!M102+Marzo!M102+Abril!M102+Mayo!M102+Junio!M102+Julio!M102+Agosto!M102+Septiembre!M102+Octubre!M102+Noviembre!M102+Diciembre!M102</f>
        <v>0</v>
      </c>
      <c r="N102" s="53">
        <f>Enero!N102+Febrero!N102+Marzo!N102+Abril!N102+Mayo!N102+Junio!N102+Julio!N102+Agosto!N102+Septiembre!N102+Octubre!N102+Noviembre!N102+Diciembre!N102</f>
        <v>0</v>
      </c>
      <c r="O102" s="53">
        <f>Enero!O102+Febrero!O102+Marzo!O102+Abril!O102+Mayo!O102+Junio!O102+Julio!O102+Agosto!O102+Septiembre!O102+Octubre!O102+Noviembre!O102+Diciembre!O102</f>
        <v>0</v>
      </c>
      <c r="P102" s="53">
        <f>Enero!P102+Febrero!P102+Marzo!P102+Abril!P102+Mayo!P102+Junio!P102+Julio!P102+Agosto!P102+Septiembre!P102+Octubre!P102+Noviembre!P102+Diciembre!P102</f>
        <v>0</v>
      </c>
      <c r="Q102" s="83">
        <f>SUM(E102:P102)</f>
        <v>0</v>
      </c>
      <c r="R102" s="73">
        <v>0</v>
      </c>
      <c r="S102" s="78">
        <f t="shared" si="11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f>SUM(E92:E102)</f>
        <v>0</v>
      </c>
      <c r="F103" s="87">
        <f t="shared" ref="F103:Q103" si="12">SUM(F92:F102)</f>
        <v>0</v>
      </c>
      <c r="G103" s="87">
        <f t="shared" si="12"/>
        <v>0</v>
      </c>
      <c r="H103" s="87">
        <f t="shared" si="12"/>
        <v>0</v>
      </c>
      <c r="I103" s="87">
        <f t="shared" si="12"/>
        <v>0</v>
      </c>
      <c r="J103" s="87">
        <f t="shared" si="12"/>
        <v>0</v>
      </c>
      <c r="K103" s="87">
        <f t="shared" si="12"/>
        <v>0</v>
      </c>
      <c r="L103" s="87">
        <f t="shared" si="12"/>
        <v>0</v>
      </c>
      <c r="M103" s="87">
        <f t="shared" si="12"/>
        <v>0</v>
      </c>
      <c r="N103" s="87">
        <f t="shared" si="12"/>
        <v>0</v>
      </c>
      <c r="O103" s="87">
        <f t="shared" si="12"/>
        <v>0</v>
      </c>
      <c r="P103" s="87">
        <f t="shared" si="12"/>
        <v>0</v>
      </c>
      <c r="Q103" s="88">
        <f t="shared" si="12"/>
        <v>0</v>
      </c>
      <c r="R103" s="61">
        <f>SUM(R92:R102)</f>
        <v>0</v>
      </c>
      <c r="S103" s="62">
        <f t="shared" si="11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v>0</v>
      </c>
      <c r="F105" s="53">
        <f>Enero!F105+Febrero!F105+Marzo!F105+Abril!F105+Mayo!F105+Junio!F105+Julio!F105+Agosto!F105+Septiembre!F105+Octubre!F105+Noviembre!F105+Diciembre!F105</f>
        <v>0</v>
      </c>
      <c r="G105" s="53">
        <f>Enero!G105+Febrero!G105+Marzo!G105+Abril!G105+Mayo!G105+Junio!G105+Julio!G105+Agosto!G105+Septiembre!G105+Octubre!G105+Noviembre!G105+Diciembre!G105</f>
        <v>0</v>
      </c>
      <c r="H105" s="53">
        <f>Enero!H105+Febrero!H105+Marzo!H105+Abril!H105+Mayo!H105+Junio!H105+Julio!H105+Agosto!H105+Septiembre!H105+Octubre!H105+Noviembre!H105+Diciembre!H105</f>
        <v>0</v>
      </c>
      <c r="I105" s="53">
        <f>Enero!I105+Febrero!I105+Marzo!I105+Abril!I105+Mayo!I105+Junio!I105+Julio!I105+Agosto!I105+Septiembre!I105+Octubre!I105+Noviembre!I105+Diciembre!I105</f>
        <v>0</v>
      </c>
      <c r="J105" s="53">
        <f>Enero!J105+Febrero!J105+Marzo!J105+Abril!J105+Mayo!J105+Junio!J105+Julio!J105+Agosto!J105+Septiembre!J105+Octubre!J105+Noviembre!J105+Diciembre!J105</f>
        <v>0</v>
      </c>
      <c r="K105" s="53">
        <f>Enero!K105+Febrero!K105+Marzo!K105+Abril!K105+Mayo!K105+Junio!K105+Julio!K105+Agosto!K105+Septiembre!K105+Octubre!K105+Noviembre!K105+Diciembre!K105</f>
        <v>0</v>
      </c>
      <c r="L105" s="53">
        <f>Enero!L105+Febrero!L105+Marzo!L105+Abril!L105+Mayo!L105+Junio!L105+Julio!L105+Agosto!L105+Septiembre!L105+Octubre!L105+Noviembre!L105+Diciembre!L105</f>
        <v>0</v>
      </c>
      <c r="M105" s="53">
        <f>Enero!M105+Febrero!M105+Marzo!M105+Abril!M105+Mayo!M105+Junio!M105+Julio!M105+Agosto!M105+Septiembre!M105+Octubre!M105+Noviembre!M105+Diciembre!M105</f>
        <v>0</v>
      </c>
      <c r="N105" s="53">
        <f>Enero!N105+Febrero!N105+Marzo!N105+Abril!N105+Mayo!N105+Junio!N105+Julio!N105+Agosto!N105+Septiembre!N105+Octubre!N105+Noviembre!N105+Diciembre!N105</f>
        <v>0</v>
      </c>
      <c r="O105" s="53">
        <f>Enero!O105+Febrero!O105+Marzo!O105+Abril!O105+Mayo!O105+Junio!O105+Julio!O105+Agosto!O105+Septiembre!O105+Octubre!O105+Noviembre!O105+Diciembre!O105</f>
        <v>0</v>
      </c>
      <c r="P105" s="53">
        <f>Enero!P105+Febrero!P105+Marzo!P105+Abril!P105+Mayo!P105+Junio!P105+Julio!P105+Agosto!P105+Septiembre!P105+Octubre!P105+Noviembre!P105+Diciembre!P105</f>
        <v>0</v>
      </c>
      <c r="Q105" s="77">
        <f t="shared" ref="Q105:Q110" si="13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0</v>
      </c>
      <c r="F106" s="40">
        <f>Enero!F106+Febrero!F106+Marzo!F106+Abril!F106+Mayo!F106+Junio!F106+Julio!F106+Agosto!F106+Septiembre!F106+Octubre!F106+Noviembre!F106+Diciembre!F106</f>
        <v>0</v>
      </c>
      <c r="G106" s="40">
        <f>Enero!G106+Febrero!G106+Marzo!G106+Abril!G106+Mayo!G106+Junio!G106+Julio!G106+Agosto!G106+Septiembre!G106+Octubre!G106+Noviembre!G106+Diciembre!G106</f>
        <v>0</v>
      </c>
      <c r="H106" s="40">
        <f>Enero!H106+Febrero!H106+Marzo!H106+Abril!H106+Mayo!H106+Junio!H106+Julio!H106+Agosto!H106+Septiembre!H106+Octubre!H106+Noviembre!H106+Diciembre!H106</f>
        <v>0</v>
      </c>
      <c r="I106" s="40">
        <f>Enero!I106+Febrero!I106+Marzo!I106+Abril!I106+Mayo!I106+Junio!I106+Julio!I106+Agosto!I106+Septiembre!I106+Octubre!I106+Noviembre!I106+Diciembre!I106</f>
        <v>0</v>
      </c>
      <c r="J106" s="40">
        <f>Enero!J106+Febrero!J106+Marzo!J106+Abril!J106+Mayo!J106+Junio!J106+Julio!J106+Agosto!J106+Septiembre!J106+Octubre!J106+Noviembre!J106+Diciembre!J106</f>
        <v>0</v>
      </c>
      <c r="K106" s="40">
        <f>Enero!K106+Febrero!K106+Marzo!K106+Abril!K106+Mayo!K106+Junio!K106+Julio!K106+Agosto!K106+Septiembre!K106+Octubre!K106+Noviembre!K106+Diciembre!K106</f>
        <v>0</v>
      </c>
      <c r="L106" s="40">
        <f>Enero!L106+Febrero!L106+Marzo!L106+Abril!L106+Mayo!L106+Junio!L106+Julio!L106+Agosto!L106+Septiembre!L106+Octubre!L106+Noviembre!L106+Diciembre!L106</f>
        <v>0</v>
      </c>
      <c r="M106" s="40">
        <f>Enero!M106+Febrero!M106+Marzo!M106+Abril!M106+Mayo!M106+Junio!M106+Julio!M106+Agosto!M106+Septiembre!M106+Octubre!M106+Noviembre!M106+Diciembre!M106</f>
        <v>0</v>
      </c>
      <c r="N106" s="40">
        <f>Enero!N106+Febrero!N106+Marzo!N106+Abril!N106+Mayo!N106+Junio!N106+Julio!N106+Agosto!N106+Septiembre!N106+Octubre!N106+Noviembre!N106+Diciembre!N106</f>
        <v>0</v>
      </c>
      <c r="O106" s="40">
        <f>Enero!O106+Febrero!O106+Marzo!O106+Abril!O106+Mayo!O106+Junio!O106+Julio!O106+Agosto!O106+Septiembre!O106+Octubre!O106+Noviembre!O106+Diciembre!O106</f>
        <v>0</v>
      </c>
      <c r="P106" s="40">
        <f>Enero!P106+Febrero!P106+Marzo!P106+Abril!P106+Mayo!P106+Junio!P106+Julio!P106+Agosto!P106+Septiembre!P106+Octubre!P106+Noviembre!P106+Diciembre!P106</f>
        <v>0</v>
      </c>
      <c r="Q106" s="40">
        <f t="shared" si="13"/>
        <v>0</v>
      </c>
      <c r="R106" s="73">
        <v>0</v>
      </c>
      <c r="S106" s="78">
        <f t="shared" ref="S106:S110" si="14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>
        <f>Enero!F107+Febrero!F107+Marzo!F107+Abril!F107+Mayo!F107+Junio!F107+Julio!F107+Agosto!F107+Septiembre!F107+Octubre!F107+Noviembre!F107+Diciembre!F107</f>
        <v>0</v>
      </c>
      <c r="G107" s="53">
        <f>Enero!G107+Febrero!G107+Marzo!G107+Abril!G107+Mayo!G107+Junio!G107+Julio!G107+Agosto!G107+Septiembre!G107+Octubre!G107+Noviembre!G107+Diciembre!G107</f>
        <v>0</v>
      </c>
      <c r="H107" s="53">
        <f>Enero!H107+Febrero!H107+Marzo!H107+Abril!H107+Mayo!H107+Junio!H107+Julio!H107+Agosto!H107+Septiembre!H107+Octubre!H107+Noviembre!H107+Diciembre!H107</f>
        <v>0</v>
      </c>
      <c r="I107" s="53">
        <f>Enero!I107+Febrero!I107+Marzo!I107+Abril!I107+Mayo!I107+Junio!I107+Julio!I107+Agosto!I107+Septiembre!I107+Octubre!I107+Noviembre!I107+Diciembre!I107</f>
        <v>0</v>
      </c>
      <c r="J107" s="53">
        <f>Enero!J107+Febrero!J107+Marzo!J107+Abril!J107+Mayo!J107+Junio!J107+Julio!J107+Agosto!J107+Septiembre!J107+Octubre!J107+Noviembre!J107+Diciembre!J107</f>
        <v>0</v>
      </c>
      <c r="K107" s="53">
        <f>Enero!K107+Febrero!K107+Marzo!K107+Abril!K107+Mayo!K107+Junio!K107+Julio!K107+Agosto!K107+Septiembre!K107+Octubre!K107+Noviembre!K107+Diciembre!K107</f>
        <v>0</v>
      </c>
      <c r="L107" s="53">
        <f>Enero!L107+Febrero!L107+Marzo!L107+Abril!L107+Mayo!L107+Junio!L107+Julio!L107+Agosto!L107+Septiembre!L107+Octubre!L107+Noviembre!L107+Diciembre!L107</f>
        <v>0</v>
      </c>
      <c r="M107" s="53">
        <f>Enero!M107+Febrero!M107+Marzo!M107+Abril!M107+Mayo!M107+Junio!M107+Julio!M107+Agosto!M107+Septiembre!M107+Octubre!M107+Noviembre!M107+Diciembre!M107</f>
        <v>0</v>
      </c>
      <c r="N107" s="53">
        <f>Enero!N107+Febrero!N107+Marzo!N107+Abril!N107+Mayo!N107+Junio!N107+Julio!N107+Agosto!N107+Septiembre!N107+Octubre!N107+Noviembre!N107+Diciembre!N107</f>
        <v>0</v>
      </c>
      <c r="O107" s="53">
        <f>Enero!O107+Febrero!O107+Marzo!O107+Abril!O107+Mayo!O107+Junio!O107+Julio!O107+Agosto!O107+Septiembre!O107+Octubre!O107+Noviembre!O107+Diciembre!O107</f>
        <v>0</v>
      </c>
      <c r="P107" s="53">
        <f>Enero!P107+Febrero!P107+Marzo!P107+Abril!P107+Mayo!P107+Junio!P107+Julio!P107+Agosto!P107+Septiembre!P107+Octubre!P107+Noviembre!P107+Diciembre!P107</f>
        <v>0</v>
      </c>
      <c r="Q107" s="53">
        <f t="shared" si="13"/>
        <v>0</v>
      </c>
      <c r="R107" s="73">
        <v>0</v>
      </c>
      <c r="S107" s="78">
        <f t="shared" si="14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/>
      <c r="F108" s="40">
        <f>Enero!F108+Febrero!F108+Marzo!F108+Abril!F108+Mayo!F108+Junio!F108+Julio!F108+Agosto!F108+Septiembre!F108+Octubre!F108+Noviembre!F108+Diciembre!F108</f>
        <v>0</v>
      </c>
      <c r="G108" s="40">
        <f>Enero!G108+Febrero!G108+Marzo!G108+Abril!G108+Mayo!G108+Junio!G108+Julio!G108+Agosto!G108+Septiembre!G108+Octubre!G108+Noviembre!G108+Diciembre!G108</f>
        <v>0</v>
      </c>
      <c r="H108" s="40">
        <f>Enero!H108+Febrero!H108+Marzo!H108+Abril!H108+Mayo!H108+Junio!H108+Julio!H108+Agosto!H108+Septiembre!H108+Octubre!H108+Noviembre!H108+Diciembre!H108</f>
        <v>0</v>
      </c>
      <c r="I108" s="40">
        <f>Enero!I108+Febrero!I108+Marzo!I108+Abril!I108+Mayo!I108+Junio!I108+Julio!I108+Agosto!I108+Septiembre!I108+Octubre!I108+Noviembre!I108+Diciembre!I108</f>
        <v>0</v>
      </c>
      <c r="J108" s="40">
        <f>Enero!J108+Febrero!J108+Marzo!J108+Abril!J108+Mayo!J108+Junio!J108+Julio!J108+Agosto!J108+Septiembre!J108+Octubre!J108+Noviembre!J108+Diciembre!J108</f>
        <v>0</v>
      </c>
      <c r="K108" s="40">
        <f>Enero!K108+Febrero!K108+Marzo!K108+Abril!K108+Mayo!K108+Junio!K108+Julio!K108+Agosto!K108+Septiembre!K108+Octubre!K108+Noviembre!K108+Diciembre!K108</f>
        <v>0</v>
      </c>
      <c r="L108" s="40">
        <f>Enero!L108+Febrero!L108+Marzo!L108+Abril!L108+Mayo!L108+Junio!L108+Julio!L108+Agosto!L108+Septiembre!L108+Octubre!L108+Noviembre!L108+Diciembre!L108</f>
        <v>0</v>
      </c>
      <c r="M108" s="40">
        <f>Enero!M108+Febrero!M108+Marzo!M108+Abril!M108+Mayo!M108+Junio!M108+Julio!M108+Agosto!M108+Septiembre!M108+Octubre!M108+Noviembre!M108+Diciembre!M108</f>
        <v>0</v>
      </c>
      <c r="N108" s="40">
        <f>Enero!N108+Febrero!N108+Marzo!N108+Abril!N108+Mayo!N108+Junio!N108+Julio!N108+Agosto!N108+Septiembre!N108+Octubre!N108+Noviembre!N108+Diciembre!N108</f>
        <v>0</v>
      </c>
      <c r="O108" s="40">
        <f>Enero!O108+Febrero!O108+Marzo!O108+Abril!O108+Mayo!O108+Junio!O108+Julio!O108+Agosto!O108+Septiembre!O108+Octubre!O108+Noviembre!O108+Diciembre!O108</f>
        <v>0</v>
      </c>
      <c r="P108" s="40">
        <f>Enero!P108+Febrero!P108+Marzo!P108+Abril!P108+Mayo!P108+Junio!P108+Julio!P108+Agosto!P108+Septiembre!P108+Octubre!P108+Noviembre!P108+Diciembre!P108</f>
        <v>0</v>
      </c>
      <c r="Q108" s="82">
        <f t="shared" si="13"/>
        <v>0</v>
      </c>
      <c r="R108" s="73">
        <v>0</v>
      </c>
      <c r="S108" s="78">
        <f t="shared" si="14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/>
      <c r="F109" s="53">
        <f>Enero!F109+Febrero!F109+Marzo!F109+Abril!F109+Mayo!F109+Junio!F109+Julio!F109+Agosto!F109+Septiembre!F109+Octubre!F109+Noviembre!F109+Diciembre!F109</f>
        <v>0</v>
      </c>
      <c r="G109" s="53">
        <f>Enero!G109+Febrero!G109+Marzo!G109+Abril!G109+Mayo!G109+Junio!G109+Julio!G109+Agosto!G109+Septiembre!G109+Octubre!G109+Noviembre!G109+Diciembre!G109</f>
        <v>0</v>
      </c>
      <c r="H109" s="53">
        <f>Enero!H109+Febrero!H109+Marzo!H109+Abril!H109+Mayo!H109+Junio!H109+Julio!H109+Agosto!H109+Septiembre!H109+Octubre!H109+Noviembre!H109+Diciembre!H109</f>
        <v>0</v>
      </c>
      <c r="I109" s="53">
        <f>Enero!I109+Febrero!I109+Marzo!I109+Abril!I109+Mayo!I109+Junio!I109+Julio!I109+Agosto!I109+Septiembre!I109+Octubre!I109+Noviembre!I109+Diciembre!I109</f>
        <v>0</v>
      </c>
      <c r="J109" s="53">
        <f>Enero!J109+Febrero!J109+Marzo!J109+Abril!J109+Mayo!J109+Junio!J109+Julio!J109+Agosto!J109+Septiembre!J109+Octubre!J109+Noviembre!J109+Diciembre!J109</f>
        <v>0</v>
      </c>
      <c r="K109" s="53">
        <f>Enero!K109+Febrero!K109+Marzo!K109+Abril!K109+Mayo!K109+Junio!K109+Julio!K109+Agosto!K109+Septiembre!K109+Octubre!K109+Noviembre!K109+Diciembre!K109</f>
        <v>0</v>
      </c>
      <c r="L109" s="53">
        <f>Enero!L109+Febrero!L109+Marzo!L109+Abril!L109+Mayo!L109+Junio!L109+Julio!L109+Agosto!L109+Septiembre!L109+Octubre!L109+Noviembre!L109+Diciembre!L109</f>
        <v>0</v>
      </c>
      <c r="M109" s="53">
        <f>Enero!M109+Febrero!M109+Marzo!M109+Abril!M109+Mayo!M109+Junio!M109+Julio!M109+Agosto!M109+Septiembre!M109+Octubre!M109+Noviembre!M109+Diciembre!M109</f>
        <v>0</v>
      </c>
      <c r="N109" s="53">
        <f>Enero!N109+Febrero!N109+Marzo!N109+Abril!N109+Mayo!N109+Junio!N109+Julio!N109+Agosto!N109+Septiembre!N109+Octubre!N109+Noviembre!N109+Diciembre!N109</f>
        <v>0</v>
      </c>
      <c r="O109" s="53">
        <f>Enero!O109+Febrero!O109+Marzo!O109+Abril!O109+Mayo!O109+Junio!O109+Julio!O109+Agosto!O109+Septiembre!O109+Octubre!O109+Noviembre!O109+Diciembre!O109</f>
        <v>0</v>
      </c>
      <c r="P109" s="53">
        <f>Enero!P109+Febrero!P109+Marzo!P109+Abril!P109+Mayo!P109+Junio!P109+Julio!P109+Agosto!P109+Septiembre!P109+Octubre!P109+Noviembre!P109+Diciembre!P109</f>
        <v>0</v>
      </c>
      <c r="Q109" s="83">
        <f t="shared" si="13"/>
        <v>0</v>
      </c>
      <c r="R109" s="73">
        <v>0</v>
      </c>
      <c r="S109" s="78">
        <f t="shared" si="14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/>
      <c r="F110" s="40">
        <f>Enero!F110+Febrero!F110+Marzo!F110+Abril!F110+Mayo!F110+Junio!F110+Julio!F110+Agosto!F110+Septiembre!F110+Octubre!F110+Noviembre!F110+Diciembre!F110</f>
        <v>0</v>
      </c>
      <c r="G110" s="40">
        <f>Enero!G110+Febrero!G110+Marzo!G110+Abril!G110+Mayo!G110+Junio!G110+Julio!G110+Agosto!G110+Septiembre!G110+Octubre!G110+Noviembre!G110+Diciembre!G110</f>
        <v>0</v>
      </c>
      <c r="H110" s="40">
        <f>Enero!H110+Febrero!H110+Marzo!H110+Abril!H110+Mayo!H110+Junio!H110+Julio!H110+Agosto!H110+Septiembre!H110+Octubre!H110+Noviembre!H110+Diciembre!H110</f>
        <v>0</v>
      </c>
      <c r="I110" s="40">
        <f>Enero!I110+Febrero!I110+Marzo!I110+Abril!I110+Mayo!I110+Junio!I110+Julio!I110+Agosto!I110+Septiembre!I110+Octubre!I110+Noviembre!I110+Diciembre!I110</f>
        <v>0</v>
      </c>
      <c r="J110" s="40">
        <f>Enero!J110+Febrero!J110+Marzo!J110+Abril!J110+Mayo!J110+Junio!J110+Julio!J110+Agosto!J110+Septiembre!J110+Octubre!J110+Noviembre!J110+Diciembre!J110</f>
        <v>0</v>
      </c>
      <c r="K110" s="40">
        <f>Enero!K110+Febrero!K110+Marzo!K110+Abril!K110+Mayo!K110+Junio!K110+Julio!K110+Agosto!K110+Septiembre!K110+Octubre!K110+Noviembre!K110+Diciembre!K110</f>
        <v>0</v>
      </c>
      <c r="L110" s="40">
        <f>Enero!L110+Febrero!L110+Marzo!L110+Abril!L110+Mayo!L110+Junio!L110+Julio!L110+Agosto!L110+Septiembre!L110+Octubre!L110+Noviembre!L110+Diciembre!L110</f>
        <v>0</v>
      </c>
      <c r="M110" s="40">
        <f>Enero!M110+Febrero!M110+Marzo!M110+Abril!M110+Mayo!M110+Junio!M110+Julio!M110+Agosto!M110+Septiembre!M110+Octubre!M110+Noviembre!M110+Diciembre!M110</f>
        <v>0</v>
      </c>
      <c r="N110" s="40">
        <f>Enero!N110+Febrero!N110+Marzo!N110+Abril!N110+Mayo!N110+Junio!N110+Julio!N110+Agosto!N110+Septiembre!N110+Octubre!N110+Noviembre!N110+Diciembre!N110</f>
        <v>0</v>
      </c>
      <c r="O110" s="40">
        <f>Enero!O110+Febrero!O110+Marzo!O110+Abril!O110+Mayo!O110+Junio!O110+Julio!O110+Agosto!O110+Septiembre!O110+Octubre!O110+Noviembre!O110+Diciembre!O110</f>
        <v>0</v>
      </c>
      <c r="P110" s="40">
        <f>Enero!P110+Febrero!P110+Marzo!P110+Abril!P110+Mayo!P110+Junio!P110+Julio!P110+Agosto!P110+Septiembre!P110+Octubre!P110+Noviembre!P110+Diciembre!P110</f>
        <v>0</v>
      </c>
      <c r="Q110" s="82">
        <f t="shared" si="13"/>
        <v>0</v>
      </c>
      <c r="R110" s="73">
        <v>0</v>
      </c>
      <c r="S110" s="78">
        <f t="shared" si="14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f>SUM(E105:E110)</f>
        <v>0</v>
      </c>
      <c r="F111" s="91">
        <f t="shared" ref="F111:Q111" si="15">SUM(F105:F110)</f>
        <v>0</v>
      </c>
      <c r="G111" s="91">
        <f t="shared" si="15"/>
        <v>0</v>
      </c>
      <c r="H111" s="91">
        <f t="shared" si="15"/>
        <v>0</v>
      </c>
      <c r="I111" s="91">
        <f t="shared" si="15"/>
        <v>0</v>
      </c>
      <c r="J111" s="91">
        <f t="shared" si="15"/>
        <v>0</v>
      </c>
      <c r="K111" s="91">
        <f t="shared" si="15"/>
        <v>0</v>
      </c>
      <c r="L111" s="91">
        <f t="shared" si="15"/>
        <v>0</v>
      </c>
      <c r="M111" s="91">
        <f t="shared" si="15"/>
        <v>0</v>
      </c>
      <c r="N111" s="91">
        <f t="shared" si="15"/>
        <v>0</v>
      </c>
      <c r="O111" s="91">
        <f t="shared" si="15"/>
        <v>0</v>
      </c>
      <c r="P111" s="91">
        <f t="shared" si="15"/>
        <v>0</v>
      </c>
      <c r="Q111" s="92">
        <f t="shared" si="15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f>+E103+E111</f>
        <v>0</v>
      </c>
      <c r="F112" s="66">
        <f t="shared" ref="F112:Q112" si="16">+F103+F111</f>
        <v>0</v>
      </c>
      <c r="G112" s="66">
        <f t="shared" si="16"/>
        <v>0</v>
      </c>
      <c r="H112" s="66">
        <f t="shared" si="16"/>
        <v>0</v>
      </c>
      <c r="I112" s="66">
        <f t="shared" si="16"/>
        <v>0</v>
      </c>
      <c r="J112" s="66">
        <f t="shared" si="16"/>
        <v>0</v>
      </c>
      <c r="K112" s="66">
        <f t="shared" si="16"/>
        <v>0</v>
      </c>
      <c r="L112" s="66">
        <f t="shared" si="16"/>
        <v>0</v>
      </c>
      <c r="M112" s="66">
        <f t="shared" si="16"/>
        <v>0</v>
      </c>
      <c r="N112" s="66">
        <f t="shared" si="16"/>
        <v>0</v>
      </c>
      <c r="O112" s="66">
        <f t="shared" si="16"/>
        <v>0</v>
      </c>
      <c r="P112" s="66">
        <f t="shared" si="16"/>
        <v>0</v>
      </c>
      <c r="Q112" s="93">
        <f t="shared" si="16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36"/>
      <c r="F113" s="29"/>
      <c r="G113" s="36"/>
      <c r="H113" s="36"/>
      <c r="I113" s="36"/>
      <c r="J113" s="36"/>
    </row>
    <row r="114" spans="1:18" x14ac:dyDescent="0.3">
      <c r="E114" s="36"/>
      <c r="F114" s="14">
        <f>SUM(E166:E187)</f>
        <v>413279568</v>
      </c>
    </row>
    <row r="115" spans="1:18" x14ac:dyDescent="0.3">
      <c r="E115" s="36"/>
      <c r="F115" s="14">
        <f>SUM(F63:F70)</f>
        <v>-413279568</v>
      </c>
    </row>
    <row r="116" spans="1:18" x14ac:dyDescent="0.3">
      <c r="E116" s="36"/>
      <c r="F116" s="14"/>
    </row>
    <row r="117" spans="1:18" x14ac:dyDescent="0.3">
      <c r="E117" s="36"/>
      <c r="F117" s="14">
        <f>E193</f>
        <v>0</v>
      </c>
    </row>
    <row r="118" spans="1:18" x14ac:dyDescent="0.3">
      <c r="E118" s="53"/>
      <c r="F118" s="14">
        <f>SUM(F105:F110)</f>
        <v>0</v>
      </c>
    </row>
    <row r="119" spans="1:18" x14ac:dyDescent="0.3">
      <c r="B119" s="3" t="s">
        <v>161</v>
      </c>
      <c r="C119" s="46"/>
      <c r="D119" s="36"/>
      <c r="E119" s="36">
        <f>+Enero!E119</f>
        <v>0</v>
      </c>
      <c r="F119" s="14"/>
    </row>
    <row r="120" spans="1:18" x14ac:dyDescent="0.3">
      <c r="B120" s="3" t="s">
        <v>162</v>
      </c>
      <c r="D120" s="36"/>
      <c r="E120" s="53">
        <f>+Enero!E120</f>
        <v>0</v>
      </c>
      <c r="F120" s="29"/>
    </row>
    <row r="121" spans="1:18" x14ac:dyDescent="0.3">
      <c r="A121" s="2"/>
      <c r="B121" s="3" t="s">
        <v>163</v>
      </c>
      <c r="D121" s="36"/>
      <c r="E121" s="53">
        <f>+Enero!E121</f>
        <v>0</v>
      </c>
      <c r="F121" s="14"/>
      <c r="R121" s="2"/>
    </row>
    <row r="122" spans="1:18" x14ac:dyDescent="0.3">
      <c r="A122" s="2"/>
      <c r="B122" s="3" t="s">
        <v>164</v>
      </c>
      <c r="D122" s="36"/>
      <c r="E122" s="53">
        <f>+Enero!E122</f>
        <v>0</v>
      </c>
      <c r="F122" s="29"/>
      <c r="R122" s="2"/>
    </row>
    <row r="123" spans="1:18" x14ac:dyDescent="0.3">
      <c r="A123" s="2"/>
      <c r="B123" s="3" t="s">
        <v>165</v>
      </c>
      <c r="D123" s="36"/>
      <c r="E123" s="53">
        <f>+Enero!E123</f>
        <v>0</v>
      </c>
      <c r="F123" s="14"/>
      <c r="R123" s="2"/>
    </row>
    <row r="124" spans="1:18" x14ac:dyDescent="0.3">
      <c r="A124" s="2"/>
      <c r="B124" s="3" t="s">
        <v>166</v>
      </c>
      <c r="D124" s="36"/>
      <c r="E124" s="53">
        <f>+Enero!E124</f>
        <v>0</v>
      </c>
      <c r="F124" s="29"/>
      <c r="R124" s="2"/>
    </row>
    <row r="125" spans="1:18" x14ac:dyDescent="0.3">
      <c r="A125" s="2"/>
      <c r="B125" s="3" t="s">
        <v>167</v>
      </c>
      <c r="D125" s="36"/>
      <c r="E125" s="53">
        <f>+Enero!E125</f>
        <v>0</v>
      </c>
      <c r="F125" s="14"/>
      <c r="R125" s="2"/>
    </row>
    <row r="126" spans="1:18" x14ac:dyDescent="0.3">
      <c r="A126" s="2"/>
      <c r="B126" s="3" t="s">
        <v>168</v>
      </c>
      <c r="D126" s="36"/>
      <c r="E126" s="53">
        <f>+Enero!E126</f>
        <v>0</v>
      </c>
      <c r="F126" s="29"/>
      <c r="R126" s="2"/>
    </row>
    <row r="127" spans="1:18" x14ac:dyDescent="0.3">
      <c r="A127" s="2"/>
      <c r="B127" s="3" t="s">
        <v>169</v>
      </c>
      <c r="D127" s="36"/>
      <c r="E127" s="53">
        <f>+Enero!E127</f>
        <v>0</v>
      </c>
      <c r="F127" s="14"/>
      <c r="R127" s="2"/>
    </row>
    <row r="128" spans="1:18" x14ac:dyDescent="0.3">
      <c r="A128" s="2"/>
      <c r="B128" s="3" t="s">
        <v>170</v>
      </c>
      <c r="D128" s="36"/>
      <c r="E128" s="53">
        <f>+Enero!E128</f>
        <v>0</v>
      </c>
      <c r="F128" s="29"/>
      <c r="R128" s="2"/>
    </row>
    <row r="129" spans="1:18" x14ac:dyDescent="0.3">
      <c r="A129" s="2"/>
      <c r="B129" s="3" t="s">
        <v>171</v>
      </c>
      <c r="D129" s="36"/>
      <c r="E129" s="53">
        <f>+Enero!E129</f>
        <v>0</v>
      </c>
      <c r="F129" s="14"/>
      <c r="R129" s="2"/>
    </row>
    <row r="130" spans="1:18" x14ac:dyDescent="0.3">
      <c r="A130" s="2"/>
      <c r="B130" s="3" t="s">
        <v>172</v>
      </c>
      <c r="D130" s="36"/>
      <c r="E130" s="53">
        <f>+Enero!E130</f>
        <v>0</v>
      </c>
      <c r="F130" s="29"/>
      <c r="R130" s="2"/>
    </row>
    <row r="131" spans="1:18" x14ac:dyDescent="0.3">
      <c r="A131" s="2"/>
      <c r="B131" s="3" t="s">
        <v>173</v>
      </c>
      <c r="D131" s="36"/>
      <c r="E131" s="53">
        <f>+Enero!E131</f>
        <v>0</v>
      </c>
      <c r="F131" s="14"/>
      <c r="R131" s="2"/>
    </row>
    <row r="132" spans="1:18" x14ac:dyDescent="0.3">
      <c r="A132" s="2"/>
      <c r="E132" s="36"/>
      <c r="F132" s="29"/>
      <c r="R132" s="2"/>
    </row>
    <row r="133" spans="1:18" x14ac:dyDescent="0.3">
      <c r="A133" s="2"/>
      <c r="B133" s="3" t="s">
        <v>174</v>
      </c>
      <c r="E133" s="53">
        <f>Enero!E133+Febrero!E133+Marzo!E133+Abril!E133+Mayo!E133+Junio!E133+Julio!E133+Agosto!E133+Septiembre!E133+Octubre!E133+Noviembre!E133+Diciembre!E133</f>
        <v>0</v>
      </c>
      <c r="F133" s="14"/>
      <c r="R133" s="2"/>
    </row>
    <row r="134" spans="1:18" x14ac:dyDescent="0.3">
      <c r="A134" s="2"/>
      <c r="B134" s="94" t="s">
        <v>277</v>
      </c>
      <c r="E134" s="53">
        <f>Enero!E134+Febrero!E134+Marzo!E134+Abril!E134+Mayo!E134+Junio!E134+Julio!E134+Agosto!E134+Septiembre!E134+Octubre!E134+Noviembre!E134+Diciembre!E134</f>
        <v>0</v>
      </c>
      <c r="F134" s="14"/>
      <c r="R134" s="2"/>
    </row>
    <row r="135" spans="1:18" x14ac:dyDescent="0.3">
      <c r="A135" s="2"/>
      <c r="B135" s="3" t="s">
        <v>176</v>
      </c>
      <c r="E135" s="53">
        <f>Enero!E135+Febrero!E135+Marzo!E135+Abril!E135+Mayo!E135+Junio!E135+Julio!E135+Agosto!E135+Septiembre!E135+Octubre!E135+Noviembre!E135+Diciembre!E135</f>
        <v>0</v>
      </c>
      <c r="F135" s="14"/>
      <c r="R135" s="2"/>
    </row>
    <row r="136" spans="1:18" x14ac:dyDescent="0.3">
      <c r="A136" s="2"/>
      <c r="B136" s="3" t="s">
        <v>278</v>
      </c>
      <c r="E136" s="53">
        <f>Enero!E136+Febrero!E136+Marzo!E136+Abril!E136+Mayo!E136+Junio!E136+Julio!E136+Agosto!E136+Septiembre!E136+Octubre!E136+Noviembre!E136+Diciembre!E136</f>
        <v>0</v>
      </c>
      <c r="F136" s="14"/>
      <c r="R136" s="2"/>
    </row>
    <row r="137" spans="1:18" x14ac:dyDescent="0.3">
      <c r="A137" s="2"/>
      <c r="B137" s="3" t="s">
        <v>178</v>
      </c>
      <c r="E137" s="53">
        <f>Enero!E137+Febrero!E137+Marzo!E137+Abril!E137+Mayo!E137+Junio!E137+Julio!E137+Agosto!E137+Septiembre!E137+Octubre!E137+Noviembre!E137+Diciembre!E137</f>
        <v>0</v>
      </c>
      <c r="F137" s="14"/>
      <c r="R137" s="2"/>
    </row>
    <row r="138" spans="1:18" x14ac:dyDescent="0.3">
      <c r="A138" s="2"/>
      <c r="B138" s="3" t="s">
        <v>279</v>
      </c>
      <c r="E138" s="53">
        <f>Enero!E138+Febrero!E138+Marzo!E138+Abril!E138+Mayo!E138+Junio!E138+Julio!E138+Agosto!E138+Septiembre!E138+Octubre!E138+Noviembre!E138+Diciembre!E138</f>
        <v>0</v>
      </c>
      <c r="F138" s="14"/>
      <c r="R138" s="2"/>
    </row>
    <row r="139" spans="1:18" x14ac:dyDescent="0.3">
      <c r="A139" s="2"/>
      <c r="B139" s="3" t="s">
        <v>180</v>
      </c>
      <c r="E139" s="53">
        <f>Enero!E139+Febrero!E139+Marzo!E139+Abril!E139+Mayo!E139+Junio!E139+Julio!E139+Agosto!E139+Septiembre!E139+Octubre!E139+Noviembre!E139+Diciembre!E139</f>
        <v>0</v>
      </c>
      <c r="F139" s="14"/>
      <c r="R139" s="2"/>
    </row>
    <row r="140" spans="1:18" x14ac:dyDescent="0.3">
      <c r="A140" s="2"/>
      <c r="B140" s="3" t="s">
        <v>280</v>
      </c>
      <c r="E140" s="53">
        <f>Enero!E140+Febrero!E140+Marzo!E140+Abril!E140+Mayo!E140+Junio!E140+Julio!E140+Agosto!E140+Septiembre!E140+Octubre!E140+Noviembre!E140+Diciembre!E140</f>
        <v>0</v>
      </c>
      <c r="F140" s="14"/>
      <c r="R140" s="2"/>
    </row>
    <row r="141" spans="1:18" x14ac:dyDescent="0.3">
      <c r="A141" s="2"/>
      <c r="B141" s="3" t="s">
        <v>182</v>
      </c>
      <c r="E141" s="53">
        <f>+Enero!E141</f>
        <v>0</v>
      </c>
      <c r="F141" s="14"/>
      <c r="R141" s="2"/>
    </row>
    <row r="142" spans="1:18" x14ac:dyDescent="0.3">
      <c r="A142" s="2"/>
      <c r="B142" s="3" t="s">
        <v>183</v>
      </c>
      <c r="E142" s="53">
        <f>+Enero!E142</f>
        <v>0</v>
      </c>
      <c r="F142" s="14"/>
      <c r="R142" s="2"/>
    </row>
    <row r="143" spans="1:18" x14ac:dyDescent="0.3">
      <c r="A143" s="2"/>
      <c r="B143" s="3" t="s">
        <v>184</v>
      </c>
      <c r="E143" s="53">
        <f>+Enero!E143</f>
        <v>0</v>
      </c>
      <c r="F143" s="14"/>
      <c r="R143" s="2"/>
    </row>
    <row r="144" spans="1:18" x14ac:dyDescent="0.3">
      <c r="A144" s="2"/>
      <c r="B144" s="3" t="s">
        <v>185</v>
      </c>
      <c r="E144" s="53">
        <f>+Enero!E144</f>
        <v>0</v>
      </c>
      <c r="F144" s="14"/>
      <c r="R144" s="2"/>
    </row>
    <row r="145" spans="1:18" x14ac:dyDescent="0.3">
      <c r="A145" s="2"/>
      <c r="B145" s="3" t="s">
        <v>186</v>
      </c>
      <c r="E145" s="53">
        <f>+Enero!E145</f>
        <v>0</v>
      </c>
      <c r="F145" s="14"/>
      <c r="R145" s="2"/>
    </row>
    <row r="146" spans="1:18" x14ac:dyDescent="0.3">
      <c r="A146" s="2"/>
      <c r="B146" s="3" t="s">
        <v>187</v>
      </c>
      <c r="E146" s="53">
        <f>+Enero!E146</f>
        <v>0</v>
      </c>
      <c r="F146" s="14"/>
      <c r="R146" s="2"/>
    </row>
    <row r="147" spans="1:18" x14ac:dyDescent="0.3">
      <c r="A147" s="2"/>
      <c r="B147" s="3" t="s">
        <v>188</v>
      </c>
      <c r="E147" s="53">
        <f>+Enero!E147</f>
        <v>0</v>
      </c>
      <c r="F147" s="14"/>
      <c r="R147" s="2"/>
    </row>
    <row r="148" spans="1:18" x14ac:dyDescent="0.3">
      <c r="A148" s="2"/>
      <c r="B148" s="3" t="s">
        <v>189</v>
      </c>
      <c r="E148" s="53">
        <f>+Enero!E148</f>
        <v>0</v>
      </c>
      <c r="F148" s="14"/>
      <c r="R148" s="2"/>
    </row>
    <row r="149" spans="1:18" x14ac:dyDescent="0.3">
      <c r="A149" s="2"/>
      <c r="B149" s="3" t="s">
        <v>190</v>
      </c>
      <c r="E149" s="53">
        <f>+Enero!E149</f>
        <v>0</v>
      </c>
      <c r="F149" s="14"/>
      <c r="R149" s="2"/>
    </row>
    <row r="150" spans="1:18" x14ac:dyDescent="0.3">
      <c r="A150" s="2"/>
      <c r="B150" s="3" t="s">
        <v>191</v>
      </c>
      <c r="E150" s="53">
        <f>+Enero!E150</f>
        <v>0</v>
      </c>
      <c r="F150" s="14"/>
      <c r="R150" s="2"/>
    </row>
    <row r="151" spans="1:18" x14ac:dyDescent="0.3">
      <c r="A151" s="2"/>
      <c r="B151" s="3" t="s">
        <v>192</v>
      </c>
      <c r="E151" s="36"/>
      <c r="F151" s="14"/>
      <c r="R151" s="2"/>
    </row>
    <row r="152" spans="1:18" x14ac:dyDescent="0.3">
      <c r="A152" s="2"/>
      <c r="E152" s="36"/>
      <c r="F152" s="14"/>
      <c r="R152" s="2"/>
    </row>
    <row r="153" spans="1:18" x14ac:dyDescent="0.3">
      <c r="A153" s="2"/>
      <c r="B153" s="3" t="s">
        <v>193</v>
      </c>
      <c r="E153" s="36">
        <f>+Enero!E153</f>
        <v>0</v>
      </c>
      <c r="F153" s="14"/>
      <c r="R153" s="2"/>
    </row>
    <row r="154" spans="1:18" x14ac:dyDescent="0.3">
      <c r="A154" s="2"/>
      <c r="B154" s="3" t="s">
        <v>194</v>
      </c>
      <c r="E154" s="53">
        <f>+Enero!E154</f>
        <v>0</v>
      </c>
      <c r="F154" s="14"/>
      <c r="R154" s="2"/>
    </row>
    <row r="155" spans="1:18" x14ac:dyDescent="0.3">
      <c r="A155" s="2"/>
      <c r="B155" s="3" t="s">
        <v>195</v>
      </c>
      <c r="E155" s="53">
        <f>+Enero!E155</f>
        <v>0</v>
      </c>
      <c r="F155" s="14"/>
      <c r="R155" s="2"/>
    </row>
    <row r="156" spans="1:18" x14ac:dyDescent="0.3">
      <c r="A156" s="2"/>
      <c r="B156" s="3" t="s">
        <v>196</v>
      </c>
      <c r="E156" s="53">
        <f>+Enero!E156</f>
        <v>0</v>
      </c>
      <c r="F156" s="14"/>
      <c r="R156" s="2"/>
    </row>
    <row r="157" spans="1:18" x14ac:dyDescent="0.3">
      <c r="A157" s="2"/>
      <c r="B157" s="3" t="s">
        <v>197</v>
      </c>
      <c r="E157" s="53">
        <f>+Enero!E157</f>
        <v>0</v>
      </c>
      <c r="F157" s="14"/>
      <c r="R157" s="2"/>
    </row>
    <row r="158" spans="1:18" x14ac:dyDescent="0.3">
      <c r="A158" s="2"/>
      <c r="B158" s="3" t="s">
        <v>198</v>
      </c>
      <c r="E158" s="53">
        <f>+Enero!E158</f>
        <v>0</v>
      </c>
      <c r="F158" s="14"/>
      <c r="R158" s="2"/>
    </row>
    <row r="159" spans="1:18" x14ac:dyDescent="0.3">
      <c r="A159" s="2"/>
      <c r="B159" s="3" t="s">
        <v>199</v>
      </c>
      <c r="E159" s="53">
        <f>+Enero!E159</f>
        <v>0</v>
      </c>
      <c r="F159" s="14"/>
      <c r="R159" s="2"/>
    </row>
    <row r="160" spans="1:18" x14ac:dyDescent="0.3">
      <c r="A160" s="2"/>
      <c r="B160" s="3" t="s">
        <v>200</v>
      </c>
      <c r="E160" s="53">
        <f>+Enero!E160</f>
        <v>0</v>
      </c>
      <c r="F160" s="14"/>
      <c r="R160" s="2"/>
    </row>
    <row r="161" spans="1:18" x14ac:dyDescent="0.3">
      <c r="A161" s="2"/>
      <c r="B161" s="3" t="s">
        <v>201</v>
      </c>
      <c r="E161" s="53">
        <f>+Enero!E161</f>
        <v>0</v>
      </c>
      <c r="F161" s="14"/>
      <c r="R161" s="2"/>
    </row>
    <row r="162" spans="1:18" x14ac:dyDescent="0.3">
      <c r="A162" s="2"/>
      <c r="B162" s="3" t="s">
        <v>202</v>
      </c>
      <c r="E162" s="53">
        <f>+Enero!E162</f>
        <v>0</v>
      </c>
      <c r="F162" s="14"/>
      <c r="R162" s="2"/>
    </row>
    <row r="163" spans="1:18" x14ac:dyDescent="0.3">
      <c r="A163" s="2"/>
      <c r="B163" s="3" t="s">
        <v>203</v>
      </c>
      <c r="E163" s="53">
        <f>+Enero!E163</f>
        <v>0</v>
      </c>
      <c r="F163" s="14"/>
      <c r="R163" s="2"/>
    </row>
    <row r="164" spans="1:18" x14ac:dyDescent="0.3">
      <c r="A164" s="2"/>
      <c r="B164" s="3" t="s">
        <v>204</v>
      </c>
      <c r="E164" s="53">
        <f>+Enero!E164</f>
        <v>0</v>
      </c>
      <c r="F164" s="14"/>
      <c r="R164" s="2"/>
    </row>
    <row r="165" spans="1:18" x14ac:dyDescent="0.3">
      <c r="A165" s="2"/>
      <c r="E165" s="53">
        <f>+Enero!E165</f>
        <v>0</v>
      </c>
      <c r="F165" s="14"/>
      <c r="R165" s="2"/>
    </row>
    <row r="166" spans="1:18" x14ac:dyDescent="0.3">
      <c r="A166" s="2"/>
      <c r="B166" s="3" t="s">
        <v>205</v>
      </c>
      <c r="E166" s="53">
        <f>+Enero!E166</f>
        <v>0</v>
      </c>
      <c r="F166" s="14"/>
      <c r="R166" s="2"/>
    </row>
    <row r="167" spans="1:18" x14ac:dyDescent="0.3">
      <c r="A167" s="2"/>
      <c r="B167" s="3" t="s">
        <v>206</v>
      </c>
      <c r="E167" s="53">
        <f>+Enero!E167</f>
        <v>0</v>
      </c>
      <c r="F167" s="14"/>
      <c r="R167" s="2"/>
    </row>
    <row r="168" spans="1:18" x14ac:dyDescent="0.3">
      <c r="A168" s="2"/>
      <c r="B168" s="3" t="s">
        <v>207</v>
      </c>
      <c r="E168" s="53">
        <f>+Septiembre!E168</f>
        <v>1248862</v>
      </c>
      <c r="F168" s="14"/>
      <c r="R168" s="2"/>
    </row>
    <row r="169" spans="1:18" x14ac:dyDescent="0.3">
      <c r="A169" s="2"/>
      <c r="B169" s="3" t="s">
        <v>207</v>
      </c>
      <c r="E169" s="53">
        <f>+Enero!E168</f>
        <v>0</v>
      </c>
      <c r="F169" s="14"/>
      <c r="R169" s="2"/>
    </row>
    <row r="170" spans="1:18" x14ac:dyDescent="0.3">
      <c r="A170" s="2"/>
      <c r="B170" s="3" t="s">
        <v>208</v>
      </c>
      <c r="E170" s="53">
        <f>+Enero!E169</f>
        <v>0</v>
      </c>
      <c r="F170" s="14"/>
      <c r="R170" s="2"/>
    </row>
    <row r="171" spans="1:18" x14ac:dyDescent="0.3">
      <c r="A171" s="2"/>
      <c r="B171" s="3" t="s">
        <v>209</v>
      </c>
      <c r="E171" s="53">
        <f>+Septiembre!E170</f>
        <v>3199614</v>
      </c>
      <c r="F171" s="14"/>
      <c r="R171" s="2"/>
    </row>
    <row r="172" spans="1:18" x14ac:dyDescent="0.3">
      <c r="A172" s="2"/>
      <c r="B172" s="3" t="s">
        <v>210</v>
      </c>
      <c r="E172" s="53">
        <f>+Enero!E171</f>
        <v>0</v>
      </c>
      <c r="F172" s="14"/>
      <c r="R172" s="2"/>
    </row>
    <row r="173" spans="1:18" x14ac:dyDescent="0.3">
      <c r="A173" s="2"/>
      <c r="B173" s="3" t="s">
        <v>211</v>
      </c>
      <c r="E173" s="53">
        <f>+Enero!E172</f>
        <v>0</v>
      </c>
      <c r="F173" s="14"/>
      <c r="R173" s="2"/>
    </row>
    <row r="174" spans="1:18" x14ac:dyDescent="0.3">
      <c r="A174" s="2"/>
      <c r="B174" s="3" t="s">
        <v>212</v>
      </c>
      <c r="E174" s="53">
        <f>+Enero!E173</f>
        <v>0</v>
      </c>
      <c r="F174" s="14"/>
      <c r="R174" s="2"/>
    </row>
    <row r="175" spans="1:18" x14ac:dyDescent="0.3">
      <c r="A175" s="2"/>
      <c r="B175" s="3" t="s">
        <v>213</v>
      </c>
      <c r="E175" s="53">
        <f>+Enero!E174</f>
        <v>0</v>
      </c>
      <c r="F175" s="14"/>
      <c r="R175" s="2"/>
    </row>
    <row r="176" spans="1:18" x14ac:dyDescent="0.3">
      <c r="A176" s="2"/>
      <c r="B176" s="3" t="s">
        <v>214</v>
      </c>
      <c r="E176" s="53">
        <f>+Enero!E175</f>
        <v>0</v>
      </c>
      <c r="F176" s="14"/>
      <c r="R176" s="2"/>
    </row>
    <row r="177" spans="1:18" x14ac:dyDescent="0.3">
      <c r="A177" s="2"/>
      <c r="B177" s="3" t="s">
        <v>215</v>
      </c>
      <c r="E177" s="53">
        <f>+Enero!E176</f>
        <v>0</v>
      </c>
      <c r="F177" s="14"/>
      <c r="R177" s="2"/>
    </row>
    <row r="178" spans="1:18" x14ac:dyDescent="0.3">
      <c r="A178" s="2"/>
      <c r="B178" s="3" t="s">
        <v>216</v>
      </c>
      <c r="E178" s="53">
        <f>+Enero!E177</f>
        <v>0</v>
      </c>
      <c r="F178" s="14"/>
      <c r="R178" s="2"/>
    </row>
    <row r="179" spans="1:18" x14ac:dyDescent="0.3">
      <c r="A179" s="2"/>
      <c r="B179" s="3" t="s">
        <v>217</v>
      </c>
      <c r="E179" s="53">
        <f>+Enero!E178</f>
        <v>0</v>
      </c>
      <c r="F179" s="14"/>
      <c r="R179" s="2"/>
    </row>
    <row r="180" spans="1:18" x14ac:dyDescent="0.3">
      <c r="A180" s="2"/>
      <c r="B180" s="3" t="s">
        <v>218</v>
      </c>
      <c r="E180" s="53">
        <f>+Enero!E179</f>
        <v>0</v>
      </c>
      <c r="F180" s="14"/>
      <c r="R180" s="2"/>
    </row>
    <row r="181" spans="1:18" x14ac:dyDescent="0.3">
      <c r="A181" s="2"/>
      <c r="B181" s="3" t="s">
        <v>241</v>
      </c>
      <c r="E181" s="53">
        <f>Enero!E180+Febrero!E180+Marzo!E180+Abril!E180+Mayo!E180+Junio!E180+Julio!E180+Agosto!E180+Septiembre!E180+Octubre!E180+Noviembre!E180+Diciembre!E180</f>
        <v>366715679</v>
      </c>
      <c r="F181" s="14"/>
      <c r="R181" s="2"/>
    </row>
    <row r="182" spans="1:18" x14ac:dyDescent="0.3">
      <c r="A182" s="2"/>
      <c r="B182" s="3" t="s">
        <v>219</v>
      </c>
      <c r="E182" s="53">
        <f>Enero!E181+Febrero!E181+Marzo!E181+Abril!E181+Mayo!E181+Junio!E181+Julio!E181+Agosto!E181+Septiembre!E181+Octubre!E181+Noviembre!E181+Diciembre!E181</f>
        <v>0</v>
      </c>
      <c r="F182" s="14"/>
      <c r="R182" s="2"/>
    </row>
    <row r="183" spans="1:18" x14ac:dyDescent="0.3">
      <c r="A183" s="2"/>
      <c r="B183" s="3" t="s">
        <v>242</v>
      </c>
      <c r="E183" s="53">
        <f>Enero!E182+Febrero!E182+Marzo!E182+Abril!E182+Mayo!E182+Junio!E182+Julio!E182+Agosto!E182+Septiembre!E182+Octubre!E182+Noviembre!E182+Diciembre!E182</f>
        <v>14394065</v>
      </c>
      <c r="F183" s="14"/>
      <c r="R183" s="2"/>
    </row>
    <row r="184" spans="1:18" x14ac:dyDescent="0.3">
      <c r="A184" s="2"/>
      <c r="B184" s="3" t="s">
        <v>220</v>
      </c>
      <c r="E184" s="53">
        <f>Enero!E183+Febrero!E183+Marzo!E183+Abril!E183+Mayo!E183+Junio!E183+Julio!E183+Agosto!E183+Septiembre!E183+Octubre!E183+Noviembre!E183+Diciembre!E183</f>
        <v>0</v>
      </c>
      <c r="F184" s="14"/>
      <c r="R184" s="2"/>
    </row>
    <row r="185" spans="1:18" x14ac:dyDescent="0.3">
      <c r="A185" s="2"/>
      <c r="B185" s="3" t="s">
        <v>243</v>
      </c>
      <c r="E185" s="53">
        <f>Enero!E184+Febrero!E184+Marzo!E184+Abril!E184+Mayo!E184+Junio!E184+Julio!E184+Agosto!E184+Septiembre!E184+Octubre!E184+Noviembre!E184+Diciembre!E184</f>
        <v>27611987</v>
      </c>
      <c r="F185" s="14"/>
      <c r="R185" s="2"/>
    </row>
    <row r="186" spans="1:18" x14ac:dyDescent="0.3">
      <c r="A186" s="2"/>
      <c r="B186" s="3" t="s">
        <v>221</v>
      </c>
      <c r="E186" s="53">
        <f>Enero!E185+Febrero!E185+Marzo!E185+Abril!E185+Mayo!E185+Junio!E185+Julio!E185+Agosto!E185+Septiembre!E185+Octubre!E185+Noviembre!E185+Diciembre!E185</f>
        <v>0</v>
      </c>
      <c r="F186" s="14"/>
      <c r="R186" s="2"/>
    </row>
    <row r="187" spans="1:18" x14ac:dyDescent="0.3">
      <c r="A187" s="2"/>
      <c r="B187" s="3" t="s">
        <v>244</v>
      </c>
      <c r="E187" s="53">
        <f>Enero!E186+Febrero!E186+Marzo!E186+Abril!E186+Mayo!E186+Junio!E186+Julio!E186+Agosto!E186+Septiembre!E186+Octubre!E186+Noviembre!E186+Diciembre!E186</f>
        <v>109361</v>
      </c>
      <c r="F187" s="14"/>
      <c r="R187" s="2"/>
    </row>
    <row r="188" spans="1:18" x14ac:dyDescent="0.3">
      <c r="A188" s="2"/>
      <c r="B188" s="3" t="s">
        <v>222</v>
      </c>
      <c r="E188" s="53">
        <f>Enero!E187+Febrero!E187+Marzo!E187+Abril!E187+Mayo!E187+Junio!E187+Julio!E187+Agosto!E187+Septiembre!E187+Octubre!E187+Noviembre!E187+Diciembre!E187</f>
        <v>0</v>
      </c>
      <c r="F188" s="14"/>
      <c r="R188" s="2"/>
    </row>
    <row r="189" spans="1:18" x14ac:dyDescent="0.3">
      <c r="A189" s="2"/>
      <c r="B189" s="3" t="s">
        <v>223</v>
      </c>
      <c r="E189" s="53">
        <f>Enero!E188+Febrero!E188+Marzo!E188+Abril!E188+Mayo!E188+Junio!E188+Julio!E188+Agosto!E188+Septiembre!E188+Octubre!E188+Noviembre!E188+Diciembre!E188</f>
        <v>0</v>
      </c>
      <c r="F189" s="14"/>
      <c r="R189" s="2"/>
    </row>
    <row r="190" spans="1:18" x14ac:dyDescent="0.3">
      <c r="A190" s="2"/>
      <c r="B190" s="3" t="s">
        <v>224</v>
      </c>
      <c r="E190" s="53">
        <f>Enero!E189+Febrero!E189+Marzo!E189+Abril!E189+Mayo!E189+Junio!E189+Julio!E189+Agosto!E189+Septiembre!E189+Octubre!E189+Noviembre!E189+Diciembre!E189</f>
        <v>0</v>
      </c>
      <c r="F190" s="14"/>
      <c r="R190" s="2"/>
    </row>
    <row r="191" spans="1:18" x14ac:dyDescent="0.3">
      <c r="A191" s="2"/>
      <c r="B191" s="3" t="s">
        <v>225</v>
      </c>
      <c r="E191" s="53">
        <f>Enero!E190+Febrero!E190+Marzo!E190+Abril!E190+Mayo!E190+Junio!E190+Julio!E190+Agosto!E190+Septiembre!E190+Octubre!E190+Noviembre!E190+Diciembre!E190</f>
        <v>0</v>
      </c>
      <c r="F191" s="14"/>
      <c r="R191" s="2"/>
    </row>
    <row r="192" spans="1:18" x14ac:dyDescent="0.3">
      <c r="A192" s="2"/>
      <c r="B192" s="3" t="s">
        <v>226</v>
      </c>
      <c r="E192" s="53">
        <f>Enero!E191+Febrero!E191+Marzo!E191+Abril!E191+Mayo!E191+Junio!E191+Julio!E191+Agosto!E191+Septiembre!E191+Octubre!E191+Noviembre!E191+Diciembre!E191</f>
        <v>0</v>
      </c>
      <c r="F192" s="14"/>
      <c r="R192" s="2"/>
    </row>
    <row r="193" spans="1:18" x14ac:dyDescent="0.3">
      <c r="A193" s="56"/>
      <c r="B193" s="57" t="s">
        <v>256</v>
      </c>
      <c r="C193" s="57"/>
      <c r="D193" s="57"/>
      <c r="E193" s="53">
        <f>Enero!E192+Febrero!E192+Marzo!E192+Abril!E192+Mayo!E192+Junio!E192+Julio!E192+Agosto!E192+Septiembre!E192+Octubre!E192+Noviembre!E192+Diciembre!E192</f>
        <v>0</v>
      </c>
      <c r="F193" s="14"/>
      <c r="R193" s="2"/>
    </row>
    <row r="194" spans="1:18" x14ac:dyDescent="0.3">
      <c r="A194" s="2"/>
      <c r="B194" s="3" t="s">
        <v>227</v>
      </c>
      <c r="F194" s="14"/>
      <c r="R194" s="2"/>
    </row>
    <row r="195" spans="1:18" x14ac:dyDescent="0.3">
      <c r="F195" s="2"/>
    </row>
    <row r="196" spans="1:18" x14ac:dyDescent="0.3">
      <c r="F196" s="2"/>
    </row>
    <row r="197" spans="1:18" x14ac:dyDescent="0.3">
      <c r="F197" s="2"/>
    </row>
  </sheetData>
  <autoFilter ref="B6:D112"/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160" activePane="bottomRight" state="frozen"/>
      <selection activeCell="O7" sqref="O7"/>
      <selection pane="topRight" activeCell="O7" sqref="O7"/>
      <selection pane="bottomLeft" activeCell="O7" sqref="O7"/>
      <selection pane="bottomRight" activeCell="E170" sqref="E170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6" style="5" customWidth="1"/>
    <col min="19" max="19" width="15.285156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42614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286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274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14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16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14">
        <v>6352123000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6352123000</v>
      </c>
      <c r="R9" s="5">
        <v>6352123000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16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14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16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14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14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16">
        <v>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0</v>
      </c>
      <c r="R15" s="5">
        <v>0</v>
      </c>
      <c r="S15" s="37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14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16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14"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0</v>
      </c>
      <c r="R18" s="5">
        <v>0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16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14">
        <v>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0</v>
      </c>
      <c r="R20" s="5">
        <v>0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16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14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16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14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16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14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16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14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16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14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16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14">
        <v>24447711924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24447711924</v>
      </c>
      <c r="R32" s="5">
        <v>24447711924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14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si="0"/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16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14">
        <v>268300248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268300248</v>
      </c>
      <c r="R35" s="5">
        <v>268300248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16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14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16">
        <v>489543792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489543792</v>
      </c>
      <c r="R38" s="5">
        <v>489543792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14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16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14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16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14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16">
        <v>729064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14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16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14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16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14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16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14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16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14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16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14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16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14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16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14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0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v>31558408028</v>
      </c>
      <c r="F61" s="51">
        <f t="shared" ref="F61:Q61" si="2">SUM(F7:F60)</f>
        <v>0</v>
      </c>
      <c r="G61" s="51">
        <f t="shared" si="2"/>
        <v>0</v>
      </c>
      <c r="H61" s="51">
        <f t="shared" si="2"/>
        <v>0</v>
      </c>
      <c r="I61" s="51">
        <f t="shared" si="2"/>
        <v>0</v>
      </c>
      <c r="J61" s="51">
        <f t="shared" si="2"/>
        <v>0</v>
      </c>
      <c r="K61" s="51">
        <f t="shared" si="2"/>
        <v>0</v>
      </c>
      <c r="L61" s="51">
        <f t="shared" si="2"/>
        <v>0</v>
      </c>
      <c r="M61" s="51">
        <f t="shared" si="2"/>
        <v>0</v>
      </c>
      <c r="N61" s="51">
        <f t="shared" si="2"/>
        <v>0</v>
      </c>
      <c r="O61" s="51"/>
      <c r="P61" s="51">
        <f t="shared" si="2"/>
        <v>0</v>
      </c>
      <c r="Q61" s="51">
        <f t="shared" si="2"/>
        <v>31558408028</v>
      </c>
      <c r="R61" s="51">
        <f>SUM(R7:R59)</f>
        <v>31558408028</v>
      </c>
      <c r="S61" s="37">
        <f t="shared" si="1"/>
        <v>0</v>
      </c>
    </row>
    <row r="62" spans="1:19" s="13" customFormat="1" x14ac:dyDescent="0.3">
      <c r="A62" s="23"/>
      <c r="B62" s="43"/>
      <c r="C62" s="43"/>
      <c r="D62" s="44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14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3">SUM(E63:P63)</f>
        <v>0</v>
      </c>
      <c r="R63" s="5">
        <v>0</v>
      </c>
      <c r="S63" s="37">
        <f t="shared" ref="S63:S88" si="4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16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3"/>
        <v>0</v>
      </c>
      <c r="R64" s="5">
        <v>0</v>
      </c>
      <c r="S64" s="37">
        <f t="shared" si="4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14">
        <v>-808912798</v>
      </c>
      <c r="F65" s="25">
        <f>-E180</f>
        <v>-40746187</v>
      </c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3"/>
        <v>-849658985</v>
      </c>
      <c r="R65" s="5">
        <v>-849658985</v>
      </c>
      <c r="S65" s="37">
        <f t="shared" si="4"/>
        <v>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16">
        <v>-25410994</v>
      </c>
      <c r="F66" s="17">
        <f>-E182-E168</f>
        <v>-2258456</v>
      </c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3"/>
        <v>-27669450</v>
      </c>
      <c r="R66" s="5">
        <v>-27669450</v>
      </c>
      <c r="S66" s="37">
        <f t="shared" si="4"/>
        <v>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14">
        <v>-64913611</v>
      </c>
      <c r="F67" s="25">
        <f>-E184-E170</f>
        <v>-4100801</v>
      </c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3"/>
        <v>-69014412</v>
      </c>
      <c r="R67" s="5">
        <v>-69014412</v>
      </c>
      <c r="S67" s="37">
        <f t="shared" si="4"/>
        <v>0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16">
        <v>-243022</v>
      </c>
      <c r="F68" s="17">
        <f>-E186</f>
        <v>-12152</v>
      </c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3"/>
        <v>-255174</v>
      </c>
      <c r="R68" s="5">
        <v>-255173</v>
      </c>
      <c r="S68" s="37">
        <f t="shared" si="4"/>
        <v>-1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14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3"/>
        <v>0</v>
      </c>
      <c r="R69" s="5">
        <v>0</v>
      </c>
      <c r="S69" s="37">
        <f t="shared" si="4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16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3"/>
        <v>0</v>
      </c>
      <c r="R70" s="5">
        <v>0</v>
      </c>
      <c r="S70" s="37">
        <f t="shared" si="4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14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3"/>
        <v>0</v>
      </c>
      <c r="R71" s="5">
        <v>0</v>
      </c>
      <c r="S71" s="37">
        <f t="shared" si="4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16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3"/>
        <v>0</v>
      </c>
      <c r="R72" s="5">
        <v>0</v>
      </c>
      <c r="S72" s="37">
        <f t="shared" si="4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14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3"/>
        <v>0</v>
      </c>
      <c r="R73" s="5">
        <v>0</v>
      </c>
      <c r="S73" s="37">
        <f t="shared" si="4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16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3"/>
        <v>0</v>
      </c>
      <c r="R74" s="5">
        <v>0</v>
      </c>
      <c r="S74" s="37">
        <f t="shared" si="4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14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3"/>
        <v>0</v>
      </c>
      <c r="R75" s="5">
        <v>0</v>
      </c>
      <c r="S75" s="37">
        <f t="shared" si="4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16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3"/>
        <v>0</v>
      </c>
      <c r="R76" s="5">
        <v>0</v>
      </c>
      <c r="S76" s="37">
        <f t="shared" si="4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14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3"/>
        <v>0</v>
      </c>
      <c r="R77" s="5">
        <v>0</v>
      </c>
      <c r="S77" s="37">
        <f t="shared" si="4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14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3"/>
        <v>0</v>
      </c>
      <c r="R78" s="5">
        <v>0</v>
      </c>
      <c r="S78" s="37">
        <f t="shared" si="4"/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16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3"/>
        <v>0</v>
      </c>
      <c r="R79" s="5">
        <v>0</v>
      </c>
      <c r="S79" s="37">
        <f t="shared" si="4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14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3"/>
        <v>0</v>
      </c>
      <c r="R80" s="5">
        <v>0</v>
      </c>
      <c r="S80" s="37">
        <f t="shared" si="4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16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3"/>
        <v>0</v>
      </c>
      <c r="R81" s="5">
        <v>0</v>
      </c>
      <c r="S81" s="37">
        <f t="shared" si="4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14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3"/>
        <v>0</v>
      </c>
      <c r="R82" s="5">
        <v>0</v>
      </c>
      <c r="S82" s="37">
        <f t="shared" si="4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16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3"/>
        <v>0</v>
      </c>
      <c r="R83" s="5">
        <v>0</v>
      </c>
      <c r="S83" s="37">
        <f t="shared" si="4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14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3"/>
        <v>0</v>
      </c>
      <c r="R84" s="5">
        <v>0</v>
      </c>
      <c r="S84" s="37">
        <f t="shared" si="4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16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3"/>
        <v>0</v>
      </c>
      <c r="R85" s="5">
        <v>0</v>
      </c>
      <c r="S85" s="37">
        <f t="shared" si="4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14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3"/>
        <v>0</v>
      </c>
      <c r="R86" s="5">
        <v>0</v>
      </c>
      <c r="S86" s="37">
        <f t="shared" si="4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16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3"/>
        <v>0</v>
      </c>
      <c r="R87" s="5">
        <v>0</v>
      </c>
      <c r="S87" s="37">
        <f t="shared" si="4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14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3"/>
        <v>0</v>
      </c>
      <c r="R88" s="5">
        <v>0</v>
      </c>
      <c r="S88" s="37">
        <f t="shared" si="4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v>-899480425</v>
      </c>
      <c r="F89" s="60">
        <f t="shared" ref="F89:Q89" si="5">SUM(F63:F88)</f>
        <v>-47117596</v>
      </c>
      <c r="G89" s="60">
        <f t="shared" si="5"/>
        <v>0</v>
      </c>
      <c r="H89" s="60">
        <f t="shared" si="5"/>
        <v>0</v>
      </c>
      <c r="I89" s="60">
        <f t="shared" si="5"/>
        <v>0</v>
      </c>
      <c r="J89" s="60">
        <f t="shared" si="5"/>
        <v>0</v>
      </c>
      <c r="K89" s="60">
        <f t="shared" si="5"/>
        <v>0</v>
      </c>
      <c r="L89" s="60">
        <f t="shared" si="5"/>
        <v>0</v>
      </c>
      <c r="M89" s="60">
        <f t="shared" si="5"/>
        <v>0</v>
      </c>
      <c r="N89" s="60">
        <f t="shared" si="5"/>
        <v>0</v>
      </c>
      <c r="O89" s="60">
        <f t="shared" si="5"/>
        <v>0</v>
      </c>
      <c r="P89" s="60">
        <f t="shared" si="5"/>
        <v>0</v>
      </c>
      <c r="Q89" s="60">
        <f t="shared" si="5"/>
        <v>-946598021</v>
      </c>
      <c r="R89" s="61">
        <f>SUM(R63:R88)</f>
        <v>-946598020</v>
      </c>
      <c r="S89" s="62">
        <f>SUM(S57:S88)</f>
        <v>-1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v>30658927603</v>
      </c>
      <c r="F90" s="66">
        <f t="shared" ref="F90:Q90" si="6">+F61+F89</f>
        <v>-47117596</v>
      </c>
      <c r="G90" s="66">
        <f t="shared" si="6"/>
        <v>0</v>
      </c>
      <c r="H90" s="66">
        <f t="shared" si="6"/>
        <v>0</v>
      </c>
      <c r="I90" s="66">
        <f t="shared" si="6"/>
        <v>0</v>
      </c>
      <c r="J90" s="66">
        <f t="shared" si="6"/>
        <v>0</v>
      </c>
      <c r="K90" s="66">
        <f t="shared" si="6"/>
        <v>0</v>
      </c>
      <c r="L90" s="66">
        <f t="shared" si="6"/>
        <v>0</v>
      </c>
      <c r="M90" s="66">
        <f t="shared" si="6"/>
        <v>0</v>
      </c>
      <c r="N90" s="66">
        <f t="shared" si="6"/>
        <v>0</v>
      </c>
      <c r="O90" s="66">
        <f t="shared" si="6"/>
        <v>0</v>
      </c>
      <c r="P90" s="66">
        <f t="shared" si="6"/>
        <v>0</v>
      </c>
      <c r="Q90" s="66">
        <f t="shared" si="6"/>
        <v>30611810007</v>
      </c>
      <c r="R90" s="61">
        <f>R61+R89</f>
        <v>30611810008</v>
      </c>
      <c r="S90" s="67">
        <f>S55+S89</f>
        <v>-1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2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77">
        <v>0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7">SUM(E92:P92)</f>
        <v>0</v>
      </c>
      <c r="R92" s="73">
        <v>0</v>
      </c>
      <c r="S92" s="78">
        <f t="shared" ref="S92:S103" si="8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7"/>
        <v>0</v>
      </c>
      <c r="R93" s="73">
        <v>0</v>
      </c>
      <c r="S93" s="78">
        <f t="shared" si="8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0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7"/>
        <v>0</v>
      </c>
      <c r="R94" s="73">
        <v>0</v>
      </c>
      <c r="S94" s="78">
        <f t="shared" si="8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82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7"/>
        <v>0</v>
      </c>
      <c r="R95" s="73">
        <v>0</v>
      </c>
      <c r="S95" s="78">
        <f t="shared" si="8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8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7"/>
        <v>0</v>
      </c>
      <c r="R96" s="73">
        <v>0</v>
      </c>
      <c r="S96" s="78">
        <f t="shared" si="8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82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7"/>
        <v>0</v>
      </c>
      <c r="R97" s="73">
        <v>0</v>
      </c>
      <c r="S97" s="78">
        <f t="shared" si="8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8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7"/>
        <v>0</v>
      </c>
      <c r="R98" s="73">
        <v>0</v>
      </c>
      <c r="S98" s="78">
        <f t="shared" si="8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82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7"/>
        <v>0</v>
      </c>
      <c r="R99" s="73">
        <v>0</v>
      </c>
      <c r="S99" s="78">
        <f t="shared" si="8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8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7"/>
        <v>0</v>
      </c>
      <c r="R100" s="73">
        <v>0</v>
      </c>
      <c r="S100" s="78">
        <f t="shared" si="8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82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7"/>
        <v>0</v>
      </c>
      <c r="R101" s="73">
        <v>0</v>
      </c>
      <c r="S101" s="78">
        <f t="shared" si="8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8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8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8">
        <v>0</v>
      </c>
      <c r="F103" s="87">
        <f t="shared" ref="F103:Q103" si="9">SUM(F92:F102)</f>
        <v>0</v>
      </c>
      <c r="G103" s="87">
        <f t="shared" si="9"/>
        <v>0</v>
      </c>
      <c r="H103" s="87">
        <f t="shared" si="9"/>
        <v>0</v>
      </c>
      <c r="I103" s="87">
        <f t="shared" si="9"/>
        <v>0</v>
      </c>
      <c r="J103" s="87">
        <f t="shared" si="9"/>
        <v>0</v>
      </c>
      <c r="K103" s="87">
        <f t="shared" si="9"/>
        <v>0</v>
      </c>
      <c r="L103" s="87">
        <f t="shared" si="9"/>
        <v>0</v>
      </c>
      <c r="M103" s="87">
        <f t="shared" si="9"/>
        <v>0</v>
      </c>
      <c r="N103" s="87">
        <f t="shared" si="9"/>
        <v>0</v>
      </c>
      <c r="O103" s="87">
        <f t="shared" si="9"/>
        <v>0</v>
      </c>
      <c r="P103" s="87">
        <f t="shared" si="9"/>
        <v>0</v>
      </c>
      <c r="Q103" s="88">
        <f t="shared" si="9"/>
        <v>0</v>
      </c>
      <c r="R103" s="61">
        <f>SUM(R92:R102)</f>
        <v>0</v>
      </c>
      <c r="S103" s="62">
        <f t="shared" si="8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2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77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0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0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0"/>
        <v>0</v>
      </c>
      <c r="R106" s="73">
        <v>0</v>
      </c>
      <c r="S106" s="78">
        <f t="shared" ref="S106:S110" si="11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0"/>
        <v>0</v>
      </c>
      <c r="R107" s="73">
        <v>0</v>
      </c>
      <c r="S107" s="78">
        <f t="shared" si="11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82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0"/>
        <v>0</v>
      </c>
      <c r="R108" s="73">
        <v>0</v>
      </c>
      <c r="S108" s="78">
        <f t="shared" si="11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8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0"/>
        <v>0</v>
      </c>
      <c r="R109" s="73">
        <v>0</v>
      </c>
      <c r="S109" s="78">
        <f t="shared" si="11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82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0"/>
        <v>0</v>
      </c>
      <c r="R110" s="73">
        <v>0</v>
      </c>
      <c r="S110" s="78">
        <f t="shared" si="11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2">
        <v>0</v>
      </c>
      <c r="F111" s="91">
        <f t="shared" ref="F111:Q111" si="12">SUM(F105:F110)</f>
        <v>0</v>
      </c>
      <c r="G111" s="91">
        <f t="shared" si="12"/>
        <v>0</v>
      </c>
      <c r="H111" s="91">
        <f t="shared" si="12"/>
        <v>0</v>
      </c>
      <c r="I111" s="91">
        <f t="shared" si="12"/>
        <v>0</v>
      </c>
      <c r="J111" s="91">
        <f t="shared" si="12"/>
        <v>0</v>
      </c>
      <c r="K111" s="91">
        <f t="shared" si="12"/>
        <v>0</v>
      </c>
      <c r="L111" s="91">
        <f t="shared" si="12"/>
        <v>0</v>
      </c>
      <c r="M111" s="91">
        <f t="shared" si="12"/>
        <v>0</v>
      </c>
      <c r="N111" s="91">
        <f t="shared" si="12"/>
        <v>0</v>
      </c>
      <c r="O111" s="91">
        <f t="shared" si="12"/>
        <v>0</v>
      </c>
      <c r="P111" s="91">
        <f t="shared" si="12"/>
        <v>0</v>
      </c>
      <c r="Q111" s="92">
        <f t="shared" si="12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93">
        <v>0</v>
      </c>
      <c r="F112" s="66">
        <f t="shared" ref="F112:Q112" si="13">+F103+F111</f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0</v>
      </c>
      <c r="K112" s="66">
        <f t="shared" si="13"/>
        <v>0</v>
      </c>
      <c r="L112" s="66">
        <f t="shared" si="13"/>
        <v>0</v>
      </c>
      <c r="M112" s="66">
        <f t="shared" si="13"/>
        <v>0</v>
      </c>
      <c r="N112" s="66">
        <f t="shared" si="13"/>
        <v>0</v>
      </c>
      <c r="O112" s="66">
        <f t="shared" si="13"/>
        <v>0</v>
      </c>
      <c r="P112" s="66">
        <f t="shared" si="13"/>
        <v>0</v>
      </c>
      <c r="Q112" s="93">
        <f t="shared" si="13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SUM(E166:E187)</f>
        <v>47117596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-47117596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53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53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53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53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1248862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3199614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>
        <v>0</v>
      </c>
      <c r="F179" s="14"/>
      <c r="K179" s="2"/>
      <c r="R179" s="2"/>
    </row>
    <row r="180" spans="1:18" x14ac:dyDescent="0.3">
      <c r="A180" s="2"/>
      <c r="B180" s="3" t="s">
        <v>299</v>
      </c>
      <c r="E180" s="53">
        <v>40746187</v>
      </c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>
        <v>1009594</v>
      </c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>
        <v>901187</v>
      </c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>
        <v>12152</v>
      </c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40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4:F115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25" activePane="bottomRight" state="frozen"/>
      <selection activeCell="O7" sqref="O7"/>
      <selection pane="topRight" activeCell="O7" sqref="O7"/>
      <selection pane="bottomLeft" activeCell="O7" sqref="O7"/>
      <selection pane="bottomRight" activeCell="A33" sqref="A33:XFD33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6" style="5" customWidth="1"/>
    <col min="19" max="19" width="16.57031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42644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287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288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53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40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53">
        <v>179865107530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179865107530</v>
      </c>
      <c r="R9" s="5">
        <v>179865107530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40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53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40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53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53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40">
        <v>135093753930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135093753930</v>
      </c>
      <c r="R15" s="5">
        <v>135103451845</v>
      </c>
      <c r="S15" s="37">
        <f t="shared" si="1"/>
        <v>-9697915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53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40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53">
        <v>7592638492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7592638492</v>
      </c>
      <c r="R18" s="5">
        <v>7592638492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40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53">
        <v>43657909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43657909</v>
      </c>
      <c r="R20" s="5">
        <v>43657909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40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53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40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53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40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53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40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53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40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53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40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53">
        <v>562484870431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562484870431</v>
      </c>
      <c r="R32" s="5">
        <v>562484870431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ref="Q33" si="2">SUM(E33:P33)</f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40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53">
        <v>12905273734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12905273734</v>
      </c>
      <c r="R35" s="5">
        <v>12905273734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40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53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40">
        <v>1452627437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1452627437</v>
      </c>
      <c r="R38" s="5">
        <v>1452627437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53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40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53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40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53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40">
        <v>200896553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200896553</v>
      </c>
      <c r="R44" s="5">
        <v>200896553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53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40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53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40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53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40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53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40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53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40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53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40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53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40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53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1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f t="shared" ref="E61:Q61" si="3">SUM(E7:E60)</f>
        <v>899638826016</v>
      </c>
      <c r="F61" s="51">
        <f t="shared" si="3"/>
        <v>0</v>
      </c>
      <c r="G61" s="51">
        <f t="shared" si="3"/>
        <v>0</v>
      </c>
      <c r="H61" s="51">
        <f t="shared" si="3"/>
        <v>0</v>
      </c>
      <c r="I61" s="51">
        <f t="shared" si="3"/>
        <v>0</v>
      </c>
      <c r="J61" s="51">
        <f t="shared" si="3"/>
        <v>0</v>
      </c>
      <c r="K61" s="51">
        <f t="shared" si="3"/>
        <v>0</v>
      </c>
      <c r="L61" s="51">
        <f t="shared" si="3"/>
        <v>0</v>
      </c>
      <c r="M61" s="51">
        <f t="shared" si="3"/>
        <v>0</v>
      </c>
      <c r="N61" s="51">
        <f t="shared" si="3"/>
        <v>0</v>
      </c>
      <c r="O61" s="51"/>
      <c r="P61" s="51">
        <f t="shared" si="3"/>
        <v>0</v>
      </c>
      <c r="Q61" s="51">
        <f t="shared" si="3"/>
        <v>899638826016</v>
      </c>
      <c r="R61" s="51">
        <f>SUM(R7:R59)</f>
        <v>899648523931</v>
      </c>
      <c r="S61" s="37">
        <f t="shared" si="1"/>
        <v>-9697915</v>
      </c>
    </row>
    <row r="62" spans="1:19" s="13" customFormat="1" x14ac:dyDescent="0.3">
      <c r="A62" s="23"/>
      <c r="B62" s="43"/>
      <c r="C62" s="43"/>
      <c r="D62" s="44"/>
      <c r="E62" s="28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53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4">SUM(E63:P63)</f>
        <v>0</v>
      </c>
      <c r="R63" s="5">
        <v>0</v>
      </c>
      <c r="S63" s="37">
        <f t="shared" ref="S63:S88" si="5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40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4"/>
        <v>0</v>
      </c>
      <c r="R64" s="5">
        <v>0</v>
      </c>
      <c r="S64" s="37">
        <f t="shared" si="5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5">
        <v>-33956354037</v>
      </c>
      <c r="F65" s="25"/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4"/>
        <v>-33956354037</v>
      </c>
      <c r="R65" s="5">
        <v>-35178769361</v>
      </c>
      <c r="S65" s="37">
        <f t="shared" si="5"/>
        <v>1222415324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40">
        <v>-1864640342</v>
      </c>
      <c r="F66" s="17"/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4"/>
        <v>-1864640342</v>
      </c>
      <c r="R66" s="5">
        <v>-1977521871</v>
      </c>
      <c r="S66" s="37">
        <f t="shared" si="5"/>
        <v>112881529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53">
        <v>-461489426</v>
      </c>
      <c r="F67" s="25"/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4"/>
        <v>-461489426</v>
      </c>
      <c r="R67" s="5">
        <v>-472787328</v>
      </c>
      <c r="S67" s="37">
        <f t="shared" si="5"/>
        <v>11297902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40">
        <v>-64596656</v>
      </c>
      <c r="F68" s="17"/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4"/>
        <v>-64596656</v>
      </c>
      <c r="R68" s="5">
        <v>-68406607</v>
      </c>
      <c r="S68" s="37">
        <f t="shared" si="5"/>
        <v>3809951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53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4"/>
        <v>0</v>
      </c>
      <c r="R69" s="5">
        <v>0</v>
      </c>
      <c r="S69" s="37">
        <f t="shared" si="5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40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4"/>
        <v>0</v>
      </c>
      <c r="R70" s="5">
        <v>0</v>
      </c>
      <c r="S70" s="37">
        <f t="shared" si="5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53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4"/>
        <v>0</v>
      </c>
      <c r="R71" s="5">
        <v>0</v>
      </c>
      <c r="S71" s="37">
        <f t="shared" si="5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40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4"/>
        <v>0</v>
      </c>
      <c r="R72" s="5">
        <v>0</v>
      </c>
      <c r="S72" s="37">
        <f t="shared" si="5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53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4"/>
        <v>0</v>
      </c>
      <c r="R73" s="5">
        <v>0</v>
      </c>
      <c r="S73" s="37">
        <f t="shared" si="5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40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4"/>
        <v>0</v>
      </c>
      <c r="R74" s="5">
        <v>0</v>
      </c>
      <c r="S74" s="37">
        <f t="shared" si="5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53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4"/>
        <v>0</v>
      </c>
      <c r="R75" s="5">
        <v>0</v>
      </c>
      <c r="S75" s="37">
        <f t="shared" si="5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40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4"/>
        <v>0</v>
      </c>
      <c r="R76" s="5">
        <v>0</v>
      </c>
      <c r="S76" s="37">
        <f t="shared" si="5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53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4"/>
        <v>0</v>
      </c>
      <c r="R77" s="5">
        <v>0</v>
      </c>
      <c r="S77" s="37">
        <f t="shared" si="5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53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4"/>
        <v>0</v>
      </c>
      <c r="R78" s="5">
        <v>0</v>
      </c>
      <c r="S78" s="37">
        <f t="shared" si="5"/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40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4"/>
        <v>0</v>
      </c>
      <c r="R79" s="5">
        <v>0</v>
      </c>
      <c r="S79" s="37">
        <f t="shared" si="5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53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4"/>
        <v>0</v>
      </c>
      <c r="R80" s="5">
        <v>0</v>
      </c>
      <c r="S80" s="37">
        <f t="shared" si="5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40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4"/>
        <v>0</v>
      </c>
      <c r="R81" s="5">
        <v>0</v>
      </c>
      <c r="S81" s="37">
        <f t="shared" si="5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53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4"/>
        <v>0</v>
      </c>
      <c r="R82" s="5">
        <v>0</v>
      </c>
      <c r="S82" s="37">
        <f t="shared" si="5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40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4"/>
        <v>0</v>
      </c>
      <c r="R83" s="5">
        <v>0</v>
      </c>
      <c r="S83" s="37">
        <f t="shared" si="5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53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4"/>
        <v>0</v>
      </c>
      <c r="R84" s="5">
        <v>0</v>
      </c>
      <c r="S84" s="37">
        <f t="shared" si="5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40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4"/>
        <v>0</v>
      </c>
      <c r="R85" s="5">
        <v>0</v>
      </c>
      <c r="S85" s="37">
        <f t="shared" si="5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53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4"/>
        <v>0</v>
      </c>
      <c r="R86" s="5">
        <v>0</v>
      </c>
      <c r="S86" s="37">
        <f t="shared" si="5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40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4"/>
        <v>0</v>
      </c>
      <c r="R87" s="5">
        <v>0</v>
      </c>
      <c r="S87" s="37">
        <f t="shared" si="5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53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4"/>
        <v>0</v>
      </c>
      <c r="R88" s="5">
        <v>0</v>
      </c>
      <c r="S88" s="37">
        <f t="shared" si="5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f>SUM(E63:E88)</f>
        <v>-36347080461</v>
      </c>
      <c r="F89" s="60">
        <f t="shared" ref="F89:Q89" si="6">SUM(F63:F88)</f>
        <v>0</v>
      </c>
      <c r="G89" s="60">
        <f t="shared" si="6"/>
        <v>0</v>
      </c>
      <c r="H89" s="60">
        <f t="shared" si="6"/>
        <v>0</v>
      </c>
      <c r="I89" s="60">
        <f t="shared" si="6"/>
        <v>0</v>
      </c>
      <c r="J89" s="60">
        <f t="shared" si="6"/>
        <v>0</v>
      </c>
      <c r="K89" s="60">
        <f t="shared" si="6"/>
        <v>0</v>
      </c>
      <c r="L89" s="60">
        <f t="shared" si="6"/>
        <v>0</v>
      </c>
      <c r="M89" s="60">
        <f t="shared" si="6"/>
        <v>0</v>
      </c>
      <c r="N89" s="60">
        <f t="shared" si="6"/>
        <v>0</v>
      </c>
      <c r="O89" s="60">
        <f t="shared" si="6"/>
        <v>0</v>
      </c>
      <c r="P89" s="60">
        <f t="shared" si="6"/>
        <v>0</v>
      </c>
      <c r="Q89" s="60">
        <f t="shared" si="6"/>
        <v>-36347080461</v>
      </c>
      <c r="R89" s="61">
        <f>SUM(R63:R88)</f>
        <v>-37697485167</v>
      </c>
      <c r="S89" s="62">
        <f>SUM(S57:S88)</f>
        <v>1340706791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f>+E61+E89</f>
        <v>863291745555</v>
      </c>
      <c r="F90" s="66">
        <f t="shared" ref="F90:Q90" si="7">+F61+F89</f>
        <v>0</v>
      </c>
      <c r="G90" s="66">
        <f t="shared" si="7"/>
        <v>0</v>
      </c>
      <c r="H90" s="66">
        <f t="shared" si="7"/>
        <v>0</v>
      </c>
      <c r="I90" s="66">
        <f t="shared" si="7"/>
        <v>0</v>
      </c>
      <c r="J90" s="66">
        <f t="shared" si="7"/>
        <v>0</v>
      </c>
      <c r="K90" s="66">
        <f t="shared" si="7"/>
        <v>0</v>
      </c>
      <c r="L90" s="66">
        <f t="shared" si="7"/>
        <v>0</v>
      </c>
      <c r="M90" s="66">
        <f t="shared" si="7"/>
        <v>0</v>
      </c>
      <c r="N90" s="66">
        <f t="shared" si="7"/>
        <v>0</v>
      </c>
      <c r="O90" s="66">
        <f t="shared" si="7"/>
        <v>0</v>
      </c>
      <c r="P90" s="66">
        <f t="shared" si="7"/>
        <v>0</v>
      </c>
      <c r="Q90" s="66">
        <f t="shared" si="7"/>
        <v>863291745555</v>
      </c>
      <c r="R90" s="61">
        <f>R61+R89</f>
        <v>861951038764</v>
      </c>
      <c r="S90" s="67">
        <f>S55+S89</f>
        <v>1340706791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53">
        <v>23091595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8">SUM(E92:P92)</f>
        <v>23091595</v>
      </c>
      <c r="R92" s="73">
        <v>23091595</v>
      </c>
      <c r="S92" s="78">
        <f t="shared" ref="S92:S103" si="9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52515310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8"/>
        <v>52515310</v>
      </c>
      <c r="R93" s="73">
        <v>52515310</v>
      </c>
      <c r="S93" s="78">
        <f t="shared" si="9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-23091595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8"/>
        <v>-23091595</v>
      </c>
      <c r="R94" s="73">
        <v>-23091595</v>
      </c>
      <c r="S94" s="78">
        <f t="shared" si="9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8"/>
        <v>0</v>
      </c>
      <c r="R95" s="73">
        <v>0</v>
      </c>
      <c r="S95" s="78">
        <f t="shared" si="9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8"/>
        <v>0</v>
      </c>
      <c r="R96" s="73">
        <v>0</v>
      </c>
      <c r="S96" s="78">
        <f t="shared" si="9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8"/>
        <v>0</v>
      </c>
      <c r="R97" s="73">
        <v>0</v>
      </c>
      <c r="S97" s="78">
        <f t="shared" si="9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8"/>
        <v>0</v>
      </c>
      <c r="R98" s="73">
        <v>0</v>
      </c>
      <c r="S98" s="78">
        <f t="shared" si="9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8"/>
        <v>0</v>
      </c>
      <c r="R99" s="73">
        <v>0</v>
      </c>
      <c r="S99" s="78">
        <f t="shared" si="9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8"/>
        <v>0</v>
      </c>
      <c r="R100" s="73">
        <v>0</v>
      </c>
      <c r="S100" s="78">
        <f t="shared" si="9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8"/>
        <v>0</v>
      </c>
      <c r="R101" s="73">
        <v>0</v>
      </c>
      <c r="S101" s="78">
        <f t="shared" si="9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9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f>SUM(E92:E102)</f>
        <v>52515310</v>
      </c>
      <c r="F103" s="87">
        <f t="shared" ref="F103:Q103" si="10">SUM(F92:F102)</f>
        <v>0</v>
      </c>
      <c r="G103" s="87">
        <f t="shared" si="10"/>
        <v>0</v>
      </c>
      <c r="H103" s="87">
        <f t="shared" si="10"/>
        <v>0</v>
      </c>
      <c r="I103" s="87">
        <f t="shared" si="10"/>
        <v>0</v>
      </c>
      <c r="J103" s="87">
        <f t="shared" si="10"/>
        <v>0</v>
      </c>
      <c r="K103" s="87">
        <f t="shared" si="10"/>
        <v>0</v>
      </c>
      <c r="L103" s="87">
        <f t="shared" si="10"/>
        <v>0</v>
      </c>
      <c r="M103" s="87">
        <f t="shared" si="10"/>
        <v>0</v>
      </c>
      <c r="N103" s="87">
        <f t="shared" si="10"/>
        <v>0</v>
      </c>
      <c r="O103" s="87">
        <f t="shared" si="10"/>
        <v>0</v>
      </c>
      <c r="P103" s="87">
        <f t="shared" si="10"/>
        <v>0</v>
      </c>
      <c r="Q103" s="88">
        <f t="shared" si="10"/>
        <v>52515310</v>
      </c>
      <c r="R103" s="61">
        <f>SUM(R92:R102)</f>
        <v>52515310</v>
      </c>
      <c r="S103" s="62">
        <f t="shared" si="9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1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-25023863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1"/>
        <v>-25023863</v>
      </c>
      <c r="R106" s="73">
        <v>-26167902</v>
      </c>
      <c r="S106" s="78">
        <f t="shared" ref="S106:S110" si="12">+Q106-R106</f>
        <v>1144039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1"/>
        <v>0</v>
      </c>
      <c r="R107" s="73">
        <v>0</v>
      </c>
      <c r="S107" s="78">
        <f t="shared" si="12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1"/>
        <v>0</v>
      </c>
      <c r="R108" s="73">
        <v>0</v>
      </c>
      <c r="S108" s="78">
        <f t="shared" si="12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1"/>
        <v>0</v>
      </c>
      <c r="R109" s="73">
        <v>0</v>
      </c>
      <c r="S109" s="78">
        <f t="shared" si="12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1"/>
        <v>0</v>
      </c>
      <c r="R110" s="73">
        <v>0</v>
      </c>
      <c r="S110" s="78">
        <f t="shared" si="12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f>SUM(E105:E110)</f>
        <v>-25023863</v>
      </c>
      <c r="F111" s="91">
        <f t="shared" ref="F111:Q111" si="13">SUM(F105:F110)</f>
        <v>0</v>
      </c>
      <c r="G111" s="91">
        <f t="shared" si="13"/>
        <v>0</v>
      </c>
      <c r="H111" s="91">
        <f t="shared" si="13"/>
        <v>0</v>
      </c>
      <c r="I111" s="91">
        <f t="shared" si="13"/>
        <v>0</v>
      </c>
      <c r="J111" s="91">
        <f t="shared" si="13"/>
        <v>0</v>
      </c>
      <c r="K111" s="91">
        <f t="shared" si="13"/>
        <v>0</v>
      </c>
      <c r="L111" s="91">
        <f t="shared" si="13"/>
        <v>0</v>
      </c>
      <c r="M111" s="91">
        <f t="shared" si="13"/>
        <v>0</v>
      </c>
      <c r="N111" s="91">
        <f t="shared" si="13"/>
        <v>0</v>
      </c>
      <c r="O111" s="91">
        <f t="shared" si="13"/>
        <v>0</v>
      </c>
      <c r="P111" s="91">
        <f t="shared" si="13"/>
        <v>0</v>
      </c>
      <c r="Q111" s="92">
        <f t="shared" si="13"/>
        <v>-25023863</v>
      </c>
      <c r="R111" s="61">
        <f>SUM(R105:R110)</f>
        <v>-26167902</v>
      </c>
      <c r="S111" s="61">
        <f>SUM(S105:S110)</f>
        <v>1144039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f>+E103+E111</f>
        <v>27491447</v>
      </c>
      <c r="F112" s="66">
        <f t="shared" ref="F112:Q112" si="14">+F103+F111</f>
        <v>0</v>
      </c>
      <c r="G112" s="66">
        <f t="shared" si="14"/>
        <v>0</v>
      </c>
      <c r="H112" s="66">
        <f t="shared" si="14"/>
        <v>0</v>
      </c>
      <c r="I112" s="66">
        <f t="shared" si="14"/>
        <v>0</v>
      </c>
      <c r="J112" s="66">
        <f t="shared" si="14"/>
        <v>0</v>
      </c>
      <c r="K112" s="66">
        <f t="shared" si="14"/>
        <v>0</v>
      </c>
      <c r="L112" s="66">
        <f t="shared" si="14"/>
        <v>0</v>
      </c>
      <c r="M112" s="66">
        <f t="shared" si="14"/>
        <v>0</v>
      </c>
      <c r="N112" s="66">
        <f t="shared" si="14"/>
        <v>0</v>
      </c>
      <c r="O112" s="66">
        <f t="shared" si="14"/>
        <v>0</v>
      </c>
      <c r="P112" s="66">
        <f t="shared" si="14"/>
        <v>0</v>
      </c>
      <c r="Q112" s="93">
        <f t="shared" si="14"/>
        <v>27491447</v>
      </c>
      <c r="R112" s="61">
        <f>R103+R111</f>
        <v>26347408</v>
      </c>
      <c r="S112" s="61">
        <f>S103+S111</f>
        <v>1144039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SUM(E166:E186)</f>
        <v>0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0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53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53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53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53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/>
      <c r="F179" s="14"/>
      <c r="K179" s="2"/>
      <c r="R179" s="2"/>
    </row>
    <row r="180" spans="1:18" x14ac:dyDescent="0.3">
      <c r="A180" s="2"/>
      <c r="B180" s="3" t="s">
        <v>241</v>
      </c>
      <c r="E180" s="53"/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/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/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/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40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25" activePane="bottomRight" state="frozen"/>
      <selection activeCell="O7" sqref="O7"/>
      <selection pane="topRight" activeCell="O7" sqref="O7"/>
      <selection pane="bottomLeft" activeCell="O7" sqref="O7"/>
      <selection pane="bottomRight" activeCell="A33" sqref="A33:XFD33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6" style="5" customWidth="1"/>
    <col min="19" max="19" width="16.57031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42675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289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290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53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40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53">
        <v>179865107530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179865107530</v>
      </c>
      <c r="R9" s="5">
        <v>170783923810</v>
      </c>
      <c r="S9" s="37">
        <f t="shared" si="1"/>
        <v>9081183720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40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53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40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53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53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40">
        <v>135103451845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135103451845</v>
      </c>
      <c r="R15" s="5">
        <v>135099752189</v>
      </c>
      <c r="S15" s="37">
        <f t="shared" si="1"/>
        <v>3699656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53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40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53">
        <v>7592638492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7592638492</v>
      </c>
      <c r="R18" s="5">
        <v>7592638492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40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53">
        <v>43657909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43657909</v>
      </c>
      <c r="R20" s="5">
        <v>43657909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40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53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40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53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40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53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40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53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40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53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40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53">
        <v>562484870431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562484870431</v>
      </c>
      <c r="R32" s="5">
        <v>523984680107</v>
      </c>
      <c r="S32" s="45">
        <f t="shared" si="1"/>
        <v>38500190324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si="0"/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40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53">
        <v>12905273734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12905273734</v>
      </c>
      <c r="R35" s="5">
        <v>12980455592</v>
      </c>
      <c r="S35" s="37">
        <f>+Q35-R35</f>
        <v>-75181858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40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53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40">
        <v>1452627437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1452627437</v>
      </c>
      <c r="R38" s="5">
        <v>1452627437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53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40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53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40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53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40">
        <v>200896553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200896553</v>
      </c>
      <c r="R44" s="5">
        <v>200896553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53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40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53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40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53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40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53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40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53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40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53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40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53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40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53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1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f t="shared" ref="E61:Q61" si="2">SUM(E7:E60)</f>
        <v>899648523931</v>
      </c>
      <c r="F61" s="51">
        <f t="shared" si="2"/>
        <v>0</v>
      </c>
      <c r="G61" s="51">
        <f t="shared" si="2"/>
        <v>0</v>
      </c>
      <c r="H61" s="51">
        <f t="shared" si="2"/>
        <v>0</v>
      </c>
      <c r="I61" s="51">
        <f t="shared" si="2"/>
        <v>0</v>
      </c>
      <c r="J61" s="51">
        <f t="shared" si="2"/>
        <v>0</v>
      </c>
      <c r="K61" s="51">
        <f t="shared" si="2"/>
        <v>0</v>
      </c>
      <c r="L61" s="51">
        <f t="shared" si="2"/>
        <v>0</v>
      </c>
      <c r="M61" s="51">
        <f t="shared" si="2"/>
        <v>0</v>
      </c>
      <c r="N61" s="51">
        <f t="shared" si="2"/>
        <v>0</v>
      </c>
      <c r="O61" s="51">
        <f t="shared" si="2"/>
        <v>0</v>
      </c>
      <c r="P61" s="51">
        <f t="shared" si="2"/>
        <v>0</v>
      </c>
      <c r="Q61" s="51">
        <f t="shared" si="2"/>
        <v>899648523931</v>
      </c>
      <c r="R61" s="51">
        <f>SUM(R7:R59)</f>
        <v>852138632089</v>
      </c>
      <c r="S61" s="37">
        <f t="shared" si="1"/>
        <v>47509891842</v>
      </c>
    </row>
    <row r="62" spans="1:19" s="13" customFormat="1" x14ac:dyDescent="0.3">
      <c r="A62" s="23"/>
      <c r="B62" s="43"/>
      <c r="C62" s="43"/>
      <c r="D62" s="44"/>
      <c r="E62" s="28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53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3">SUM(E63:P63)</f>
        <v>0</v>
      </c>
      <c r="R63" s="5">
        <v>0</v>
      </c>
      <c r="S63" s="37">
        <f t="shared" ref="S63:S88" si="4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40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3"/>
        <v>0</v>
      </c>
      <c r="R64" s="5">
        <v>0</v>
      </c>
      <c r="S64" s="37">
        <f t="shared" si="4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5">
        <v>-35178769361</v>
      </c>
      <c r="F65" s="25"/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3"/>
        <v>-35178769361</v>
      </c>
      <c r="R65" s="5">
        <v>-35516334421</v>
      </c>
      <c r="S65" s="37">
        <f t="shared" si="4"/>
        <v>337565060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40">
        <v>-1977521871</v>
      </c>
      <c r="F66" s="17"/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3"/>
        <v>-1977521871</v>
      </c>
      <c r="R66" s="5">
        <v>-2060160231</v>
      </c>
      <c r="S66" s="37">
        <f t="shared" si="4"/>
        <v>82638360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53">
        <v>-472787328</v>
      </c>
      <c r="F67" s="25"/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3"/>
        <v>-472787328</v>
      </c>
      <c r="R67" s="5">
        <v>-478810637</v>
      </c>
      <c r="S67" s="37">
        <f t="shared" si="4"/>
        <v>6023309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40">
        <v>-68406607</v>
      </c>
      <c r="F68" s="17"/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3"/>
        <v>-68406607</v>
      </c>
      <c r="R68" s="5">
        <v>-72372524</v>
      </c>
      <c r="S68" s="37">
        <f t="shared" si="4"/>
        <v>3965917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53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3"/>
        <v>0</v>
      </c>
      <c r="R69" s="5">
        <v>0</v>
      </c>
      <c r="S69" s="37">
        <f t="shared" si="4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40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3"/>
        <v>0</v>
      </c>
      <c r="R70" s="5">
        <v>0</v>
      </c>
      <c r="S70" s="37">
        <f t="shared" si="4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53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3"/>
        <v>0</v>
      </c>
      <c r="R71" s="5">
        <v>0</v>
      </c>
      <c r="S71" s="37">
        <f t="shared" si="4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40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3"/>
        <v>0</v>
      </c>
      <c r="R72" s="5">
        <v>0</v>
      </c>
      <c r="S72" s="37">
        <f t="shared" si="4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53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3"/>
        <v>0</v>
      </c>
      <c r="R73" s="5">
        <v>0</v>
      </c>
      <c r="S73" s="37">
        <f t="shared" si="4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40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3"/>
        <v>0</v>
      </c>
      <c r="R74" s="5">
        <v>0</v>
      </c>
      <c r="S74" s="37">
        <f t="shared" si="4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53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3"/>
        <v>0</v>
      </c>
      <c r="R75" s="5">
        <v>0</v>
      </c>
      <c r="S75" s="37">
        <f t="shared" si="4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40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3"/>
        <v>0</v>
      </c>
      <c r="R76" s="5">
        <v>0</v>
      </c>
      <c r="S76" s="37">
        <f t="shared" si="4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53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3"/>
        <v>0</v>
      </c>
      <c r="R77" s="5">
        <v>0</v>
      </c>
      <c r="S77" s="37">
        <f t="shared" si="4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53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3"/>
        <v>0</v>
      </c>
      <c r="R78" s="5">
        <v>0</v>
      </c>
      <c r="S78" s="37">
        <f t="shared" si="4"/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40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3"/>
        <v>0</v>
      </c>
      <c r="R79" s="5">
        <v>0</v>
      </c>
      <c r="S79" s="37">
        <f t="shared" si="4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53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3"/>
        <v>0</v>
      </c>
      <c r="R80" s="5">
        <v>0</v>
      </c>
      <c r="S80" s="37">
        <f t="shared" si="4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40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3"/>
        <v>0</v>
      </c>
      <c r="R81" s="5">
        <v>0</v>
      </c>
      <c r="S81" s="37">
        <f t="shared" si="4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53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3"/>
        <v>0</v>
      </c>
      <c r="R82" s="5">
        <v>0</v>
      </c>
      <c r="S82" s="37">
        <f t="shared" si="4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40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3"/>
        <v>0</v>
      </c>
      <c r="R83" s="5">
        <v>0</v>
      </c>
      <c r="S83" s="37">
        <f t="shared" si="4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53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3"/>
        <v>0</v>
      </c>
      <c r="R84" s="5">
        <v>0</v>
      </c>
      <c r="S84" s="37">
        <f t="shared" si="4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40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3"/>
        <v>0</v>
      </c>
      <c r="R85" s="5">
        <v>0</v>
      </c>
      <c r="S85" s="37">
        <f t="shared" si="4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53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3"/>
        <v>0</v>
      </c>
      <c r="R86" s="5">
        <v>0</v>
      </c>
      <c r="S86" s="37">
        <f t="shared" si="4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40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3"/>
        <v>0</v>
      </c>
      <c r="R87" s="5">
        <v>0</v>
      </c>
      <c r="S87" s="37">
        <f t="shared" si="4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53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3"/>
        <v>0</v>
      </c>
      <c r="R88" s="5">
        <v>0</v>
      </c>
      <c r="S88" s="37">
        <f t="shared" si="4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f>SUM(E63:E88)</f>
        <v>-37697485167</v>
      </c>
      <c r="F89" s="60">
        <f t="shared" ref="F89:Q89" si="5">SUM(F63:F88)</f>
        <v>0</v>
      </c>
      <c r="G89" s="60">
        <f t="shared" si="5"/>
        <v>0</v>
      </c>
      <c r="H89" s="60">
        <f t="shared" si="5"/>
        <v>0</v>
      </c>
      <c r="I89" s="60">
        <f t="shared" si="5"/>
        <v>0</v>
      </c>
      <c r="J89" s="60">
        <f t="shared" si="5"/>
        <v>0</v>
      </c>
      <c r="K89" s="60">
        <f t="shared" si="5"/>
        <v>0</v>
      </c>
      <c r="L89" s="60">
        <f t="shared" si="5"/>
        <v>0</v>
      </c>
      <c r="M89" s="60">
        <f t="shared" si="5"/>
        <v>0</v>
      </c>
      <c r="N89" s="60">
        <f t="shared" si="5"/>
        <v>0</v>
      </c>
      <c r="O89" s="60">
        <f t="shared" si="5"/>
        <v>0</v>
      </c>
      <c r="P89" s="60">
        <f t="shared" si="5"/>
        <v>0</v>
      </c>
      <c r="Q89" s="60">
        <f t="shared" si="5"/>
        <v>-37697485167</v>
      </c>
      <c r="R89" s="61">
        <f>SUM(R63:R88)</f>
        <v>-38127677813</v>
      </c>
      <c r="S89" s="62">
        <f>SUM(S57:S88)</f>
        <v>47940084488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f>+E61+E89</f>
        <v>861951038764</v>
      </c>
      <c r="F90" s="66">
        <f t="shared" ref="F90:Q90" si="6">+F61+F89</f>
        <v>0</v>
      </c>
      <c r="G90" s="66">
        <f t="shared" si="6"/>
        <v>0</v>
      </c>
      <c r="H90" s="66">
        <f t="shared" si="6"/>
        <v>0</v>
      </c>
      <c r="I90" s="66">
        <f t="shared" si="6"/>
        <v>0</v>
      </c>
      <c r="J90" s="66">
        <f t="shared" si="6"/>
        <v>0</v>
      </c>
      <c r="K90" s="66">
        <f t="shared" si="6"/>
        <v>0</v>
      </c>
      <c r="L90" s="66">
        <f t="shared" si="6"/>
        <v>0</v>
      </c>
      <c r="M90" s="66">
        <f t="shared" si="6"/>
        <v>0</v>
      </c>
      <c r="N90" s="66">
        <f t="shared" si="6"/>
        <v>0</v>
      </c>
      <c r="O90" s="66">
        <f t="shared" si="6"/>
        <v>0</v>
      </c>
      <c r="P90" s="66">
        <f t="shared" si="6"/>
        <v>0</v>
      </c>
      <c r="Q90" s="66">
        <f t="shared" si="6"/>
        <v>861951038764</v>
      </c>
      <c r="R90" s="61">
        <f>R61+R89</f>
        <v>814010954276</v>
      </c>
      <c r="S90" s="67">
        <f>S55+S89</f>
        <v>47940084488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53">
        <v>23091595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7">SUM(E92:P92)</f>
        <v>23091595</v>
      </c>
      <c r="R92" s="73">
        <v>23091595</v>
      </c>
      <c r="S92" s="78">
        <f t="shared" ref="S92:S103" si="8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52515310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7"/>
        <v>52515310</v>
      </c>
      <c r="R93" s="73">
        <v>52515310</v>
      </c>
      <c r="S93" s="78">
        <f t="shared" si="8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-23091595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7"/>
        <v>-23091595</v>
      </c>
      <c r="R94" s="73">
        <v>-23091595</v>
      </c>
      <c r="S94" s="78">
        <f t="shared" si="8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7"/>
        <v>0</v>
      </c>
      <c r="R95" s="73">
        <v>0</v>
      </c>
      <c r="S95" s="78">
        <f t="shared" si="8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7"/>
        <v>0</v>
      </c>
      <c r="R96" s="73">
        <v>0</v>
      </c>
      <c r="S96" s="78">
        <f t="shared" si="8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7"/>
        <v>0</v>
      </c>
      <c r="R97" s="73">
        <v>0</v>
      </c>
      <c r="S97" s="78">
        <f t="shared" si="8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7"/>
        <v>0</v>
      </c>
      <c r="R98" s="73">
        <v>0</v>
      </c>
      <c r="S98" s="78">
        <f t="shared" si="8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7"/>
        <v>0</v>
      </c>
      <c r="R99" s="73">
        <v>0</v>
      </c>
      <c r="S99" s="78">
        <f t="shared" si="8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7"/>
        <v>0</v>
      </c>
      <c r="R100" s="73">
        <v>0</v>
      </c>
      <c r="S100" s="78">
        <f t="shared" si="8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7"/>
        <v>0</v>
      </c>
      <c r="R101" s="73">
        <v>0</v>
      </c>
      <c r="S101" s="78">
        <f t="shared" si="8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8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f>SUM(E92:E102)</f>
        <v>52515310</v>
      </c>
      <c r="F103" s="87">
        <f t="shared" ref="F103:Q103" si="9">SUM(F92:F102)</f>
        <v>0</v>
      </c>
      <c r="G103" s="87">
        <f t="shared" si="9"/>
        <v>0</v>
      </c>
      <c r="H103" s="87">
        <f t="shared" si="9"/>
        <v>0</v>
      </c>
      <c r="I103" s="87">
        <f t="shared" si="9"/>
        <v>0</v>
      </c>
      <c r="J103" s="87">
        <f t="shared" si="9"/>
        <v>0</v>
      </c>
      <c r="K103" s="87">
        <f t="shared" si="9"/>
        <v>0</v>
      </c>
      <c r="L103" s="87">
        <f t="shared" si="9"/>
        <v>0</v>
      </c>
      <c r="M103" s="87">
        <f t="shared" si="9"/>
        <v>0</v>
      </c>
      <c r="N103" s="87">
        <f t="shared" si="9"/>
        <v>0</v>
      </c>
      <c r="O103" s="87">
        <f t="shared" si="9"/>
        <v>0</v>
      </c>
      <c r="P103" s="87">
        <f t="shared" si="9"/>
        <v>0</v>
      </c>
      <c r="Q103" s="88">
        <f t="shared" si="9"/>
        <v>52515310</v>
      </c>
      <c r="R103" s="61">
        <f>SUM(R92:R102)</f>
        <v>52515310</v>
      </c>
      <c r="S103" s="62">
        <f t="shared" si="8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0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-26167902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0"/>
        <v>-26167902</v>
      </c>
      <c r="R106" s="73">
        <v>-27941379</v>
      </c>
      <c r="S106" s="78">
        <f t="shared" ref="S106:S110" si="11">+Q106-R106</f>
        <v>1773477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0"/>
        <v>0</v>
      </c>
      <c r="R107" s="73">
        <v>0</v>
      </c>
      <c r="S107" s="78">
        <f t="shared" si="11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0"/>
        <v>0</v>
      </c>
      <c r="R108" s="73">
        <v>0</v>
      </c>
      <c r="S108" s="78">
        <f t="shared" si="11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0"/>
        <v>0</v>
      </c>
      <c r="R109" s="73">
        <v>0</v>
      </c>
      <c r="S109" s="78">
        <f t="shared" si="11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0"/>
        <v>0</v>
      </c>
      <c r="R110" s="73">
        <v>0</v>
      </c>
      <c r="S110" s="78">
        <f t="shared" si="11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f>SUM(E105:E110)</f>
        <v>-26167902</v>
      </c>
      <c r="F111" s="91">
        <f t="shared" ref="F111:Q111" si="12">SUM(F105:F110)</f>
        <v>0</v>
      </c>
      <c r="G111" s="91">
        <f t="shared" si="12"/>
        <v>0</v>
      </c>
      <c r="H111" s="91">
        <f t="shared" si="12"/>
        <v>0</v>
      </c>
      <c r="I111" s="91">
        <f t="shared" si="12"/>
        <v>0</v>
      </c>
      <c r="J111" s="91">
        <f t="shared" si="12"/>
        <v>0</v>
      </c>
      <c r="K111" s="91">
        <f t="shared" si="12"/>
        <v>0</v>
      </c>
      <c r="L111" s="91">
        <f t="shared" si="12"/>
        <v>0</v>
      </c>
      <c r="M111" s="91">
        <f t="shared" si="12"/>
        <v>0</v>
      </c>
      <c r="N111" s="91">
        <f t="shared" si="12"/>
        <v>0</v>
      </c>
      <c r="O111" s="91">
        <f t="shared" si="12"/>
        <v>0</v>
      </c>
      <c r="P111" s="91">
        <f t="shared" si="12"/>
        <v>0</v>
      </c>
      <c r="Q111" s="92">
        <f t="shared" si="12"/>
        <v>-26167902</v>
      </c>
      <c r="R111" s="61">
        <f>SUM(R105:R110)</f>
        <v>-27941379</v>
      </c>
      <c r="S111" s="61">
        <f>SUM(S105:S110)</f>
        <v>1773477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f>+E103+E111</f>
        <v>26347408</v>
      </c>
      <c r="F112" s="66">
        <f t="shared" ref="F112:Q112" si="13">+F103+F111</f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0</v>
      </c>
      <c r="K112" s="66">
        <f t="shared" si="13"/>
        <v>0</v>
      </c>
      <c r="L112" s="66">
        <f t="shared" si="13"/>
        <v>0</v>
      </c>
      <c r="M112" s="66">
        <f t="shared" si="13"/>
        <v>0</v>
      </c>
      <c r="N112" s="66">
        <f t="shared" si="13"/>
        <v>0</v>
      </c>
      <c r="O112" s="66">
        <f t="shared" si="13"/>
        <v>0</v>
      </c>
      <c r="P112" s="66">
        <f t="shared" si="13"/>
        <v>0</v>
      </c>
      <c r="Q112" s="93">
        <f t="shared" si="13"/>
        <v>26347408</v>
      </c>
      <c r="R112" s="61">
        <f>R103+R111</f>
        <v>24573931</v>
      </c>
      <c r="S112" s="61">
        <f>S103+S111</f>
        <v>1773477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SUM(E166:E189)</f>
        <v>0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0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53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53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53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53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>
        <v>0</v>
      </c>
      <c r="F179" s="14"/>
      <c r="K179" s="2"/>
      <c r="R179" s="2"/>
    </row>
    <row r="180" spans="1:18" x14ac:dyDescent="0.3">
      <c r="A180" s="2"/>
      <c r="B180" s="3" t="s">
        <v>241</v>
      </c>
      <c r="E180" s="53"/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/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/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/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40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27" activePane="bottomRight" state="frozen"/>
      <selection activeCell="O7" sqref="O7"/>
      <selection pane="topRight" activeCell="O7" sqref="O7"/>
      <selection pane="bottomLeft" activeCell="O7" sqref="O7"/>
      <selection pane="bottomRight" activeCell="A33" sqref="A33:XFD33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6" style="5" customWidth="1"/>
    <col min="19" max="19" width="16.57031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42705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291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275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53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40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53">
        <v>170783923810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170783923810</v>
      </c>
      <c r="R9" s="5">
        <v>170783923810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40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53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40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53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53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40">
        <v>135099752189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135099752189</v>
      </c>
      <c r="R15" s="5">
        <v>687289100</v>
      </c>
      <c r="S15" s="37">
        <f t="shared" si="1"/>
        <v>134412463089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53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40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53">
        <v>7592638492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7592638492</v>
      </c>
      <c r="R18" s="5">
        <v>0</v>
      </c>
      <c r="S18" s="37">
        <f t="shared" si="1"/>
        <v>7592638492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40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53">
        <v>43657909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43657909</v>
      </c>
      <c r="R20" s="5">
        <v>54154945</v>
      </c>
      <c r="S20" s="37">
        <f t="shared" si="1"/>
        <v>-10497036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40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53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40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53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40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53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40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53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40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53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40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53">
        <v>523984680107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523984680107</v>
      </c>
      <c r="R32" s="5">
        <v>663469004243</v>
      </c>
      <c r="S32" s="45">
        <f t="shared" si="1"/>
        <v>-139484324136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ref="Q33" si="2">SUM(E33:P33)</f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40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53">
        <v>12980455592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12980455592</v>
      </c>
      <c r="R35" s="5">
        <v>20691163873</v>
      </c>
      <c r="S35" s="37">
        <f>+Q35-R35</f>
        <v>-7710708281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40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53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40">
        <v>1452627437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1452627437</v>
      </c>
      <c r="R38" s="5">
        <v>1880239052</v>
      </c>
      <c r="S38" s="45">
        <f t="shared" si="1"/>
        <v>-427611615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53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40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53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40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53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40">
        <v>200896553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200896553</v>
      </c>
      <c r="R44" s="5">
        <v>201625617</v>
      </c>
      <c r="S44" s="37">
        <f t="shared" si="1"/>
        <v>-729064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53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40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53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40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53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40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53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40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53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40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53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40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53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40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53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1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f t="shared" ref="E61:Q61" si="3">SUM(E7:E60)</f>
        <v>852138632089</v>
      </c>
      <c r="F61" s="51">
        <f t="shared" si="3"/>
        <v>0</v>
      </c>
      <c r="G61" s="51">
        <f t="shared" si="3"/>
        <v>0</v>
      </c>
      <c r="H61" s="51">
        <f t="shared" si="3"/>
        <v>0</v>
      </c>
      <c r="I61" s="51">
        <f t="shared" si="3"/>
        <v>0</v>
      </c>
      <c r="J61" s="51">
        <f t="shared" si="3"/>
        <v>0</v>
      </c>
      <c r="K61" s="51">
        <f t="shared" si="3"/>
        <v>0</v>
      </c>
      <c r="L61" s="51">
        <f t="shared" si="3"/>
        <v>0</v>
      </c>
      <c r="M61" s="51">
        <f t="shared" si="3"/>
        <v>0</v>
      </c>
      <c r="N61" s="51">
        <f t="shared" si="3"/>
        <v>0</v>
      </c>
      <c r="O61" s="51"/>
      <c r="P61" s="51">
        <f t="shared" si="3"/>
        <v>0</v>
      </c>
      <c r="Q61" s="51">
        <f t="shared" si="3"/>
        <v>852138632089</v>
      </c>
      <c r="R61" s="51">
        <f>SUM(R7:R59)</f>
        <v>857767400640</v>
      </c>
      <c r="S61" s="37">
        <f t="shared" si="1"/>
        <v>-5628768551</v>
      </c>
    </row>
    <row r="62" spans="1:19" s="13" customFormat="1" x14ac:dyDescent="0.3">
      <c r="A62" s="23"/>
      <c r="B62" s="43"/>
      <c r="C62" s="43"/>
      <c r="D62" s="44"/>
      <c r="E62" s="28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53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4">SUM(E63:P63)</f>
        <v>0</v>
      </c>
      <c r="R63" s="5">
        <v>0</v>
      </c>
      <c r="S63" s="37">
        <f t="shared" ref="S63:S88" si="5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40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4"/>
        <v>0</v>
      </c>
      <c r="R64" s="5">
        <v>0</v>
      </c>
      <c r="S64" s="37">
        <f t="shared" si="5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5">
        <v>-35516334421</v>
      </c>
      <c r="F65" s="25"/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4"/>
        <v>-35516334421</v>
      </c>
      <c r="R65" s="5">
        <v>-36982921978</v>
      </c>
      <c r="S65" s="37">
        <f t="shared" si="5"/>
        <v>1466587557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40">
        <v>-2060160231</v>
      </c>
      <c r="F66" s="17"/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4"/>
        <v>-2060160231</v>
      </c>
      <c r="R66" s="5">
        <v>-2248168631</v>
      </c>
      <c r="S66" s="37">
        <f t="shared" si="5"/>
        <v>188008400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53">
        <v>-478810637</v>
      </c>
      <c r="F67" s="25"/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4"/>
        <v>-478810637</v>
      </c>
      <c r="R67" s="5">
        <v>-529422882</v>
      </c>
      <c r="S67" s="37">
        <f t="shared" si="5"/>
        <v>50612245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40">
        <v>-72372524</v>
      </c>
      <c r="F68" s="17"/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4"/>
        <v>-72372524</v>
      </c>
      <c r="R68" s="5">
        <v>-76328288</v>
      </c>
      <c r="S68" s="37">
        <f t="shared" si="5"/>
        <v>3955764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53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4"/>
        <v>0</v>
      </c>
      <c r="R69" s="5">
        <v>0</v>
      </c>
      <c r="S69" s="37">
        <f t="shared" si="5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40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4"/>
        <v>0</v>
      </c>
      <c r="R70" s="5">
        <v>0</v>
      </c>
      <c r="S70" s="37">
        <f t="shared" si="5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53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4"/>
        <v>0</v>
      </c>
      <c r="R71" s="5">
        <v>0</v>
      </c>
      <c r="S71" s="37">
        <f t="shared" si="5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40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4"/>
        <v>0</v>
      </c>
      <c r="R72" s="5">
        <v>0</v>
      </c>
      <c r="S72" s="37">
        <f t="shared" si="5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53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4"/>
        <v>0</v>
      </c>
      <c r="R73" s="5">
        <v>0</v>
      </c>
      <c r="S73" s="37">
        <f t="shared" si="5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40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4"/>
        <v>0</v>
      </c>
      <c r="R74" s="5">
        <v>0</v>
      </c>
      <c r="S74" s="37">
        <f t="shared" si="5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53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4"/>
        <v>0</v>
      </c>
      <c r="R75" s="5">
        <v>0</v>
      </c>
      <c r="S75" s="37">
        <f t="shared" si="5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40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4"/>
        <v>0</v>
      </c>
      <c r="R76" s="5">
        <v>0</v>
      </c>
      <c r="S76" s="37">
        <f t="shared" si="5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53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4"/>
        <v>0</v>
      </c>
      <c r="R77" s="5">
        <v>0</v>
      </c>
      <c r="S77" s="37">
        <f t="shared" si="5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53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4"/>
        <v>0</v>
      </c>
      <c r="R78" s="5">
        <v>0</v>
      </c>
      <c r="S78" s="37">
        <f t="shared" si="5"/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40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4"/>
        <v>0</v>
      </c>
      <c r="R79" s="5">
        <v>0</v>
      </c>
      <c r="S79" s="37">
        <f t="shared" si="5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53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4"/>
        <v>0</v>
      </c>
      <c r="R80" s="5">
        <v>0</v>
      </c>
      <c r="S80" s="37">
        <f t="shared" si="5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40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4"/>
        <v>0</v>
      </c>
      <c r="R81" s="5">
        <v>0</v>
      </c>
      <c r="S81" s="37">
        <f t="shared" si="5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53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4"/>
        <v>0</v>
      </c>
      <c r="R82" s="5">
        <v>0</v>
      </c>
      <c r="S82" s="37">
        <f t="shared" si="5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40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4"/>
        <v>0</v>
      </c>
      <c r="R83" s="5">
        <v>0</v>
      </c>
      <c r="S83" s="37">
        <f t="shared" si="5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53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4"/>
        <v>0</v>
      </c>
      <c r="R84" s="5">
        <v>0</v>
      </c>
      <c r="S84" s="37">
        <f t="shared" si="5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40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4"/>
        <v>0</v>
      </c>
      <c r="R85" s="5">
        <v>0</v>
      </c>
      <c r="S85" s="37">
        <f t="shared" si="5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53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4"/>
        <v>0</v>
      </c>
      <c r="R86" s="5">
        <v>0</v>
      </c>
      <c r="S86" s="37">
        <f t="shared" si="5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40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4"/>
        <v>0</v>
      </c>
      <c r="R87" s="5">
        <v>0</v>
      </c>
      <c r="S87" s="37">
        <f t="shared" si="5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53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4"/>
        <v>0</v>
      </c>
      <c r="R88" s="5">
        <v>0</v>
      </c>
      <c r="S88" s="37">
        <f t="shared" si="5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f>SUM(E63:E88)</f>
        <v>-38127677813</v>
      </c>
      <c r="F89" s="60">
        <f t="shared" ref="F89:Q89" si="6">SUM(F63:F88)</f>
        <v>0</v>
      </c>
      <c r="G89" s="60">
        <f t="shared" si="6"/>
        <v>0</v>
      </c>
      <c r="H89" s="60">
        <f t="shared" si="6"/>
        <v>0</v>
      </c>
      <c r="I89" s="60">
        <f t="shared" si="6"/>
        <v>0</v>
      </c>
      <c r="J89" s="60">
        <f t="shared" si="6"/>
        <v>0</v>
      </c>
      <c r="K89" s="60">
        <f t="shared" si="6"/>
        <v>0</v>
      </c>
      <c r="L89" s="60">
        <f t="shared" si="6"/>
        <v>0</v>
      </c>
      <c r="M89" s="60">
        <f t="shared" si="6"/>
        <v>0</v>
      </c>
      <c r="N89" s="60">
        <f t="shared" si="6"/>
        <v>0</v>
      </c>
      <c r="O89" s="60">
        <f t="shared" si="6"/>
        <v>0</v>
      </c>
      <c r="P89" s="60">
        <f t="shared" si="6"/>
        <v>0</v>
      </c>
      <c r="Q89" s="60">
        <f t="shared" si="6"/>
        <v>-38127677813</v>
      </c>
      <c r="R89" s="61">
        <f>SUM(R63:R88)</f>
        <v>-39836841779</v>
      </c>
      <c r="S89" s="62">
        <f>SUM(S57:S88)</f>
        <v>-3919604585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f>+E61+E89</f>
        <v>814010954276</v>
      </c>
      <c r="F90" s="66">
        <f t="shared" ref="F90:Q90" si="7">+F61+F89</f>
        <v>0</v>
      </c>
      <c r="G90" s="66">
        <f t="shared" si="7"/>
        <v>0</v>
      </c>
      <c r="H90" s="66">
        <f t="shared" si="7"/>
        <v>0</v>
      </c>
      <c r="I90" s="66">
        <f t="shared" si="7"/>
        <v>0</v>
      </c>
      <c r="J90" s="66">
        <f t="shared" si="7"/>
        <v>0</v>
      </c>
      <c r="K90" s="66">
        <f t="shared" si="7"/>
        <v>0</v>
      </c>
      <c r="L90" s="66">
        <f t="shared" si="7"/>
        <v>0</v>
      </c>
      <c r="M90" s="66">
        <f t="shared" si="7"/>
        <v>0</v>
      </c>
      <c r="N90" s="66">
        <f t="shared" si="7"/>
        <v>0</v>
      </c>
      <c r="O90" s="66">
        <f t="shared" si="7"/>
        <v>0</v>
      </c>
      <c r="P90" s="66">
        <f t="shared" si="7"/>
        <v>0</v>
      </c>
      <c r="Q90" s="66">
        <f t="shared" si="7"/>
        <v>814010954276</v>
      </c>
      <c r="R90" s="61">
        <f>R61+R89</f>
        <v>817930558861</v>
      </c>
      <c r="S90" s="67">
        <f>S55+S89</f>
        <v>-3919604585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53">
        <v>23091595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8">SUM(E92:P92)</f>
        <v>23091595</v>
      </c>
      <c r="R92" s="73">
        <v>23091595</v>
      </c>
      <c r="S92" s="78">
        <f t="shared" ref="S92:S103" si="9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52515310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8"/>
        <v>52515310</v>
      </c>
      <c r="R93" s="73">
        <v>52515310</v>
      </c>
      <c r="S93" s="78">
        <f t="shared" si="9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-23091595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8"/>
        <v>-23091595</v>
      </c>
      <c r="R94" s="73">
        <v>-23091595</v>
      </c>
      <c r="S94" s="78">
        <f t="shared" si="9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8"/>
        <v>0</v>
      </c>
      <c r="R95" s="73">
        <v>0</v>
      </c>
      <c r="S95" s="78">
        <f t="shared" si="9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8"/>
        <v>0</v>
      </c>
      <c r="R96" s="73">
        <v>0</v>
      </c>
      <c r="S96" s="78">
        <f t="shared" si="9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8"/>
        <v>0</v>
      </c>
      <c r="R97" s="73">
        <v>0</v>
      </c>
      <c r="S97" s="78">
        <f t="shared" si="9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8"/>
        <v>0</v>
      </c>
      <c r="R98" s="73">
        <v>0</v>
      </c>
      <c r="S98" s="78">
        <f t="shared" si="9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8"/>
        <v>0</v>
      </c>
      <c r="R99" s="73">
        <v>0</v>
      </c>
      <c r="S99" s="78">
        <f t="shared" si="9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8"/>
        <v>0</v>
      </c>
      <c r="R100" s="73">
        <v>0</v>
      </c>
      <c r="S100" s="78">
        <f t="shared" si="9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8"/>
        <v>0</v>
      </c>
      <c r="R101" s="73">
        <v>0</v>
      </c>
      <c r="S101" s="78">
        <f t="shared" si="9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9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f>SUM(E92:E102)</f>
        <v>52515310</v>
      </c>
      <c r="F103" s="87">
        <f t="shared" ref="F103:Q103" si="10">SUM(F92:F102)</f>
        <v>0</v>
      </c>
      <c r="G103" s="87">
        <f t="shared" si="10"/>
        <v>0</v>
      </c>
      <c r="H103" s="87">
        <f t="shared" si="10"/>
        <v>0</v>
      </c>
      <c r="I103" s="87">
        <f t="shared" si="10"/>
        <v>0</v>
      </c>
      <c r="J103" s="87">
        <f t="shared" si="10"/>
        <v>0</v>
      </c>
      <c r="K103" s="87">
        <f t="shared" si="10"/>
        <v>0</v>
      </c>
      <c r="L103" s="87">
        <f t="shared" si="10"/>
        <v>0</v>
      </c>
      <c r="M103" s="87">
        <f t="shared" si="10"/>
        <v>0</v>
      </c>
      <c r="N103" s="87">
        <f t="shared" si="10"/>
        <v>0</v>
      </c>
      <c r="O103" s="87">
        <f t="shared" si="10"/>
        <v>0</v>
      </c>
      <c r="P103" s="87">
        <f t="shared" si="10"/>
        <v>0</v>
      </c>
      <c r="Q103" s="88">
        <f t="shared" si="10"/>
        <v>52515310</v>
      </c>
      <c r="R103" s="61">
        <f>SUM(R92:R102)</f>
        <v>52515310</v>
      </c>
      <c r="S103" s="62">
        <f t="shared" si="9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1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-27941379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1"/>
        <v>-27941379</v>
      </c>
      <c r="R106" s="73">
        <v>-29400137</v>
      </c>
      <c r="S106" s="78">
        <f t="shared" ref="S106:S110" si="12">+Q106-R106</f>
        <v>1458758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1"/>
        <v>0</v>
      </c>
      <c r="R107" s="73">
        <v>0</v>
      </c>
      <c r="S107" s="78">
        <f t="shared" si="12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1"/>
        <v>0</v>
      </c>
      <c r="R108" s="73">
        <v>0</v>
      </c>
      <c r="S108" s="78">
        <f t="shared" si="12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1"/>
        <v>0</v>
      </c>
      <c r="R109" s="73">
        <v>0</v>
      </c>
      <c r="S109" s="78">
        <f t="shared" si="12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1"/>
        <v>0</v>
      </c>
      <c r="R110" s="73">
        <v>0</v>
      </c>
      <c r="S110" s="78">
        <f t="shared" si="12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f>SUM(E105:E110)</f>
        <v>-27941379</v>
      </c>
      <c r="F111" s="91">
        <f t="shared" ref="F111:Q111" si="13">SUM(F105:F110)</f>
        <v>0</v>
      </c>
      <c r="G111" s="91">
        <f t="shared" si="13"/>
        <v>0</v>
      </c>
      <c r="H111" s="91">
        <f t="shared" si="13"/>
        <v>0</v>
      </c>
      <c r="I111" s="91">
        <f t="shared" si="13"/>
        <v>0</v>
      </c>
      <c r="J111" s="91">
        <f t="shared" si="13"/>
        <v>0</v>
      </c>
      <c r="K111" s="91">
        <f t="shared" si="13"/>
        <v>0</v>
      </c>
      <c r="L111" s="91">
        <f t="shared" si="13"/>
        <v>0</v>
      </c>
      <c r="M111" s="91">
        <f t="shared" si="13"/>
        <v>0</v>
      </c>
      <c r="N111" s="91">
        <f t="shared" si="13"/>
        <v>0</v>
      </c>
      <c r="O111" s="91">
        <f t="shared" si="13"/>
        <v>0</v>
      </c>
      <c r="P111" s="91">
        <f t="shared" si="13"/>
        <v>0</v>
      </c>
      <c r="Q111" s="92">
        <f t="shared" si="13"/>
        <v>-27941379</v>
      </c>
      <c r="R111" s="61">
        <f>SUM(R105:R110)</f>
        <v>-29400137</v>
      </c>
      <c r="S111" s="61">
        <f>SUM(S105:S110)</f>
        <v>1458758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f>+E103+E111</f>
        <v>24573931</v>
      </c>
      <c r="F112" s="66">
        <f t="shared" ref="F112:Q112" si="14">+F103+F111</f>
        <v>0</v>
      </c>
      <c r="G112" s="66">
        <f t="shared" si="14"/>
        <v>0</v>
      </c>
      <c r="H112" s="66">
        <f t="shared" si="14"/>
        <v>0</v>
      </c>
      <c r="I112" s="66">
        <f t="shared" si="14"/>
        <v>0</v>
      </c>
      <c r="J112" s="66">
        <f t="shared" si="14"/>
        <v>0</v>
      </c>
      <c r="K112" s="66">
        <f t="shared" si="14"/>
        <v>0</v>
      </c>
      <c r="L112" s="66">
        <f t="shared" si="14"/>
        <v>0</v>
      </c>
      <c r="M112" s="66">
        <f t="shared" si="14"/>
        <v>0</v>
      </c>
      <c r="N112" s="66">
        <f t="shared" si="14"/>
        <v>0</v>
      </c>
      <c r="O112" s="66">
        <f t="shared" si="14"/>
        <v>0</v>
      </c>
      <c r="P112" s="66">
        <f t="shared" si="14"/>
        <v>0</v>
      </c>
      <c r="Q112" s="93">
        <f t="shared" si="14"/>
        <v>24573931</v>
      </c>
      <c r="R112" s="61">
        <f>R103+R111</f>
        <v>23115173</v>
      </c>
      <c r="S112" s="61">
        <f>S103+S111</f>
        <v>1458758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SUM(E166:E187)</f>
        <v>0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0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53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53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53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53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/>
      <c r="F179" s="14"/>
      <c r="K179" s="2"/>
      <c r="R179" s="2"/>
    </row>
    <row r="180" spans="1:18" x14ac:dyDescent="0.3">
      <c r="A180" s="2"/>
      <c r="B180" s="3" t="s">
        <v>241</v>
      </c>
      <c r="E180" s="53"/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/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/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/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53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4:F1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M7" activePane="bottomRight" state="frozen"/>
      <selection activeCell="O7" sqref="O7"/>
      <selection pane="topRight" activeCell="O7" sqref="O7"/>
      <selection pane="bottomLeft" activeCell="O7" sqref="O7"/>
      <selection pane="bottomRight" activeCell="Q7" sqref="Q7"/>
    </sheetView>
  </sheetViews>
  <sheetFormatPr baseColWidth="10" defaultRowHeight="14.25" x14ac:dyDescent="0.3"/>
  <cols>
    <col min="1" max="1" width="6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5.5703125" style="5" bestFit="1" customWidth="1"/>
    <col min="19" max="19" width="15.285156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42736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292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249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36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40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40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53">
        <v>6352123000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6352123000</v>
      </c>
      <c r="R9" s="5">
        <v>6352123000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40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36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40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36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37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14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37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40">
        <v>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0</v>
      </c>
      <c r="R15" s="5">
        <v>0</v>
      </c>
      <c r="S15" s="37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36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40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53"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0</v>
      </c>
      <c r="R18" s="5">
        <v>0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40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53">
        <v>54154945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54154945</v>
      </c>
      <c r="R20" s="5">
        <v>54154945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40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36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40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36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40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36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40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36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40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36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40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53">
        <v>24300864177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24300864177</v>
      </c>
      <c r="R32" s="5">
        <v>24300864177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ref="Q33" si="2">SUM(E33:P33)</f>
        <v>0</v>
      </c>
      <c r="R33" s="5">
        <v>0</v>
      </c>
      <c r="S33" s="45">
        <f t="shared" ref="S33" si="3">+Q33-R33</f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40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53">
        <v>175071435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175071435</v>
      </c>
      <c r="R35" s="5">
        <v>175071435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40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36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40">
        <v>385047586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385047586</v>
      </c>
      <c r="R38" s="5">
        <v>385047586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36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40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36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ref="Q41:Q59" si="4">SUM(E41:P41)</f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40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4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36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4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40">
        <v>729064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4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36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4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40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4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36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4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40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4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36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4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40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4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36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4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40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4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36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4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40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4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36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4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40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4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36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4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40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4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36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4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1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24">
        <f t="shared" ref="E61:Q61" si="5">SUM(E7:E60)</f>
        <v>31267990207</v>
      </c>
      <c r="F61" s="24">
        <f t="shared" si="5"/>
        <v>0</v>
      </c>
      <c r="G61" s="24">
        <f t="shared" si="5"/>
        <v>0</v>
      </c>
      <c r="H61" s="24">
        <f t="shared" si="5"/>
        <v>0</v>
      </c>
      <c r="I61" s="24">
        <f t="shared" si="5"/>
        <v>0</v>
      </c>
      <c r="J61" s="24">
        <f t="shared" si="5"/>
        <v>0</v>
      </c>
      <c r="K61" s="24">
        <f t="shared" si="5"/>
        <v>0</v>
      </c>
      <c r="L61" s="24">
        <f t="shared" si="5"/>
        <v>0</v>
      </c>
      <c r="M61" s="24">
        <f t="shared" si="5"/>
        <v>0</v>
      </c>
      <c r="N61" s="24">
        <f t="shared" si="5"/>
        <v>0</v>
      </c>
      <c r="O61" s="24"/>
      <c r="P61" s="24">
        <f t="shared" si="5"/>
        <v>0</v>
      </c>
      <c r="Q61" s="24">
        <f t="shared" si="5"/>
        <v>31267990207</v>
      </c>
      <c r="R61" s="24">
        <f>SUM(R7:R59)</f>
        <v>31267990207</v>
      </c>
      <c r="S61" s="37">
        <f t="shared" si="1"/>
        <v>0</v>
      </c>
    </row>
    <row r="62" spans="1:19" s="13" customFormat="1" x14ac:dyDescent="0.3">
      <c r="A62" s="23"/>
      <c r="B62" s="43"/>
      <c r="C62" s="43"/>
      <c r="D62" s="44"/>
      <c r="E62" s="28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36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6">SUM(E63:P63)</f>
        <v>0</v>
      </c>
      <c r="R63" s="5">
        <v>0</v>
      </c>
      <c r="S63" s="37">
        <f t="shared" ref="S63:S77" si="7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40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6"/>
        <v>0</v>
      </c>
      <c r="R64" s="5">
        <v>0</v>
      </c>
      <c r="S64" s="37">
        <f t="shared" si="7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53">
        <v>-482943306</v>
      </c>
      <c r="F65" s="25">
        <v>-40501440</v>
      </c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6"/>
        <v>-523444746</v>
      </c>
      <c r="R65" s="5">
        <v>-523444746</v>
      </c>
      <c r="S65" s="37">
        <f t="shared" si="7"/>
        <v>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40">
        <v>-12026523</v>
      </c>
      <c r="F66" s="17">
        <v>-1458928</v>
      </c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6"/>
        <v>-13485451</v>
      </c>
      <c r="R66" s="5">
        <v>-13485451</v>
      </c>
      <c r="S66" s="37">
        <f t="shared" si="7"/>
        <v>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53">
        <v>-38202811</v>
      </c>
      <c r="F67" s="25">
        <v>-3230000</v>
      </c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6"/>
        <v>-41432811</v>
      </c>
      <c r="R67" s="5">
        <v>-41432811</v>
      </c>
      <c r="S67" s="37">
        <f t="shared" si="7"/>
        <v>0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40">
        <v>-145813</v>
      </c>
      <c r="F68" s="17">
        <v>-12151</v>
      </c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6"/>
        <v>-157964</v>
      </c>
      <c r="R68" s="5">
        <v>-157964</v>
      </c>
      <c r="S68" s="37">
        <f t="shared" si="7"/>
        <v>0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36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6"/>
        <v>0</v>
      </c>
      <c r="R69" s="5">
        <v>0</v>
      </c>
      <c r="S69" s="37">
        <f t="shared" si="7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40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6"/>
        <v>0</v>
      </c>
      <c r="R70" s="5">
        <v>0</v>
      </c>
      <c r="S70" s="37">
        <f t="shared" si="7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36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6"/>
        <v>0</v>
      </c>
      <c r="R71" s="5">
        <v>0</v>
      </c>
      <c r="S71" s="37">
        <f t="shared" si="7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40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6"/>
        <v>0</v>
      </c>
      <c r="R72" s="5">
        <v>0</v>
      </c>
      <c r="S72" s="37">
        <f t="shared" si="7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36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6"/>
        <v>0</v>
      </c>
      <c r="R73" s="5">
        <v>0</v>
      </c>
      <c r="S73" s="37">
        <f t="shared" si="7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40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6"/>
        <v>0</v>
      </c>
      <c r="R74" s="5">
        <v>0</v>
      </c>
      <c r="S74" s="37">
        <f t="shared" si="7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36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6"/>
        <v>0</v>
      </c>
      <c r="R75" s="5">
        <v>0</v>
      </c>
      <c r="S75" s="37">
        <f t="shared" si="7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40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6"/>
        <v>0</v>
      </c>
      <c r="R76" s="5">
        <v>0</v>
      </c>
      <c r="S76" s="37">
        <f t="shared" si="7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36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6"/>
        <v>0</v>
      </c>
      <c r="R77" s="5">
        <v>0</v>
      </c>
      <c r="S77" s="37">
        <f t="shared" si="7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36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6"/>
        <v>0</v>
      </c>
      <c r="R78" s="5">
        <v>0</v>
      </c>
      <c r="S78" s="37">
        <f t="shared" ref="S78:S88" si="8">+Q78-R78</f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40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6"/>
        <v>0</v>
      </c>
      <c r="R79" s="5">
        <v>0</v>
      </c>
      <c r="S79" s="37">
        <f t="shared" si="8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36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6"/>
        <v>0</v>
      </c>
      <c r="R80" s="5">
        <v>0</v>
      </c>
      <c r="S80" s="37">
        <f t="shared" si="8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40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6"/>
        <v>0</v>
      </c>
      <c r="R81" s="5">
        <v>0</v>
      </c>
      <c r="S81" s="37">
        <f t="shared" si="8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36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6"/>
        <v>0</v>
      </c>
      <c r="R82" s="5">
        <v>0</v>
      </c>
      <c r="S82" s="37">
        <f t="shared" si="8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40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6"/>
        <v>0</v>
      </c>
      <c r="R83" s="5">
        <v>0</v>
      </c>
      <c r="S83" s="37">
        <f t="shared" si="8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36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6"/>
        <v>0</v>
      </c>
      <c r="R84" s="5">
        <v>0</v>
      </c>
      <c r="S84" s="37">
        <f t="shared" si="8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40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6"/>
        <v>0</v>
      </c>
      <c r="R85" s="5">
        <v>0</v>
      </c>
      <c r="S85" s="37">
        <f t="shared" si="8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36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6"/>
        <v>0</v>
      </c>
      <c r="R86" s="5">
        <v>0</v>
      </c>
      <c r="S86" s="37">
        <f t="shared" si="8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40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6"/>
        <v>0</v>
      </c>
      <c r="R87" s="5">
        <v>0</v>
      </c>
      <c r="S87" s="37">
        <f t="shared" si="8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36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6"/>
        <v>0</v>
      </c>
      <c r="R88" s="5">
        <v>0</v>
      </c>
      <c r="S88" s="37">
        <f t="shared" si="8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f>SUM(E63:E88)</f>
        <v>-533318453</v>
      </c>
      <c r="F89" s="60">
        <f t="shared" ref="F89:Q89" si="9">SUM(F63:F88)</f>
        <v>-45202519</v>
      </c>
      <c r="G89" s="60">
        <f t="shared" si="9"/>
        <v>0</v>
      </c>
      <c r="H89" s="60">
        <f t="shared" si="9"/>
        <v>0</v>
      </c>
      <c r="I89" s="60">
        <f t="shared" si="9"/>
        <v>0</v>
      </c>
      <c r="J89" s="60">
        <f t="shared" si="9"/>
        <v>0</v>
      </c>
      <c r="K89" s="60">
        <f t="shared" si="9"/>
        <v>0</v>
      </c>
      <c r="L89" s="60">
        <f t="shared" si="9"/>
        <v>0</v>
      </c>
      <c r="M89" s="60">
        <f t="shared" si="9"/>
        <v>0</v>
      </c>
      <c r="N89" s="60">
        <f t="shared" si="9"/>
        <v>0</v>
      </c>
      <c r="O89" s="60">
        <f t="shared" si="9"/>
        <v>0</v>
      </c>
      <c r="P89" s="60">
        <f t="shared" si="9"/>
        <v>0</v>
      </c>
      <c r="Q89" s="60">
        <f t="shared" si="9"/>
        <v>-578520972</v>
      </c>
      <c r="R89" s="61">
        <f>SUM(R63:R88)</f>
        <v>-578520972</v>
      </c>
      <c r="S89" s="62">
        <f>SUM(S57:S88)</f>
        <v>0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f>+E61+E89</f>
        <v>30734671754</v>
      </c>
      <c r="F90" s="66">
        <f t="shared" ref="F90:Q90" si="10">+F61+F89</f>
        <v>-45202519</v>
      </c>
      <c r="G90" s="66">
        <f t="shared" si="10"/>
        <v>0</v>
      </c>
      <c r="H90" s="66">
        <f t="shared" si="10"/>
        <v>0</v>
      </c>
      <c r="I90" s="66">
        <f t="shared" si="10"/>
        <v>0</v>
      </c>
      <c r="J90" s="66">
        <f t="shared" si="10"/>
        <v>0</v>
      </c>
      <c r="K90" s="66">
        <f t="shared" si="10"/>
        <v>0</v>
      </c>
      <c r="L90" s="66">
        <f t="shared" si="10"/>
        <v>0</v>
      </c>
      <c r="M90" s="66">
        <f t="shared" si="10"/>
        <v>0</v>
      </c>
      <c r="N90" s="66">
        <f t="shared" si="10"/>
        <v>0</v>
      </c>
      <c r="O90" s="66">
        <f t="shared" si="10"/>
        <v>0</v>
      </c>
      <c r="P90" s="66">
        <f t="shared" si="10"/>
        <v>0</v>
      </c>
      <c r="Q90" s="66">
        <f t="shared" si="10"/>
        <v>30689469235</v>
      </c>
      <c r="R90" s="61">
        <f>R61+R89</f>
        <v>30689469235</v>
      </c>
      <c r="S90" s="67">
        <f>S55+S89</f>
        <v>0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53">
        <v>0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11">SUM(E92:P92)</f>
        <v>0</v>
      </c>
      <c r="R92" s="73">
        <v>0</v>
      </c>
      <c r="S92" s="78">
        <f t="shared" ref="S92:S103" si="12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11"/>
        <v>0</v>
      </c>
      <c r="R93" s="73">
        <v>0</v>
      </c>
      <c r="S93" s="78">
        <f t="shared" si="12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0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11"/>
        <v>0</v>
      </c>
      <c r="R94" s="73">
        <v>0</v>
      </c>
      <c r="S94" s="78">
        <f t="shared" si="12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11"/>
        <v>0</v>
      </c>
      <c r="R95" s="73">
        <v>0</v>
      </c>
      <c r="S95" s="78">
        <f t="shared" si="12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11"/>
        <v>0</v>
      </c>
      <c r="R96" s="73">
        <v>0</v>
      </c>
      <c r="S96" s="78">
        <f t="shared" si="12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11"/>
        <v>0</v>
      </c>
      <c r="R97" s="73">
        <v>0</v>
      </c>
      <c r="S97" s="78">
        <f t="shared" si="12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11"/>
        <v>0</v>
      </c>
      <c r="R98" s="73">
        <v>0</v>
      </c>
      <c r="S98" s="78">
        <f t="shared" si="12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11"/>
        <v>0</v>
      </c>
      <c r="R99" s="73">
        <v>0</v>
      </c>
      <c r="S99" s="78">
        <f t="shared" si="12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11"/>
        <v>0</v>
      </c>
      <c r="R100" s="73">
        <v>0</v>
      </c>
      <c r="S100" s="78">
        <f t="shared" si="12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11"/>
        <v>0</v>
      </c>
      <c r="R101" s="73">
        <v>0</v>
      </c>
      <c r="S101" s="78">
        <f t="shared" si="12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12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f>SUM(E92:E102)</f>
        <v>0</v>
      </c>
      <c r="F103" s="87">
        <f t="shared" ref="F103:Q103" si="13">SUM(F92:F102)</f>
        <v>0</v>
      </c>
      <c r="G103" s="87">
        <f t="shared" si="13"/>
        <v>0</v>
      </c>
      <c r="H103" s="87">
        <f t="shared" si="13"/>
        <v>0</v>
      </c>
      <c r="I103" s="87">
        <f t="shared" si="13"/>
        <v>0</v>
      </c>
      <c r="J103" s="87">
        <f t="shared" si="13"/>
        <v>0</v>
      </c>
      <c r="K103" s="87">
        <f t="shared" si="13"/>
        <v>0</v>
      </c>
      <c r="L103" s="87">
        <f t="shared" si="13"/>
        <v>0</v>
      </c>
      <c r="M103" s="87">
        <f t="shared" si="13"/>
        <v>0</v>
      </c>
      <c r="N103" s="87">
        <f t="shared" si="13"/>
        <v>0</v>
      </c>
      <c r="O103" s="87">
        <f t="shared" si="13"/>
        <v>0</v>
      </c>
      <c r="P103" s="87">
        <f t="shared" si="13"/>
        <v>0</v>
      </c>
      <c r="Q103" s="88">
        <f t="shared" si="13"/>
        <v>0</v>
      </c>
      <c r="R103" s="61">
        <f>SUM(R92:R102)</f>
        <v>0</v>
      </c>
      <c r="S103" s="62">
        <f t="shared" si="12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4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0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4"/>
        <v>0</v>
      </c>
      <c r="R106" s="73">
        <v>0</v>
      </c>
      <c r="S106" s="78">
        <f t="shared" ref="S106:S110" si="15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4"/>
        <v>0</v>
      </c>
      <c r="R107" s="73">
        <v>0</v>
      </c>
      <c r="S107" s="78">
        <f t="shared" si="15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4"/>
        <v>0</v>
      </c>
      <c r="R108" s="73">
        <v>0</v>
      </c>
      <c r="S108" s="78">
        <f t="shared" si="15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4"/>
        <v>0</v>
      </c>
      <c r="R109" s="73">
        <v>0</v>
      </c>
      <c r="S109" s="78">
        <f t="shared" si="15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4"/>
        <v>0</v>
      </c>
      <c r="R110" s="73">
        <v>0</v>
      </c>
      <c r="S110" s="78">
        <f t="shared" si="15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f>SUM(E105:E110)</f>
        <v>0</v>
      </c>
      <c r="F111" s="91">
        <f t="shared" ref="F111:Q111" si="16">SUM(F105:F110)</f>
        <v>0</v>
      </c>
      <c r="G111" s="91">
        <f t="shared" si="16"/>
        <v>0</v>
      </c>
      <c r="H111" s="91">
        <f t="shared" si="16"/>
        <v>0</v>
      </c>
      <c r="I111" s="91">
        <f t="shared" si="16"/>
        <v>0</v>
      </c>
      <c r="J111" s="91">
        <f t="shared" si="16"/>
        <v>0</v>
      </c>
      <c r="K111" s="91">
        <f t="shared" si="16"/>
        <v>0</v>
      </c>
      <c r="L111" s="91">
        <f t="shared" si="16"/>
        <v>0</v>
      </c>
      <c r="M111" s="91">
        <f t="shared" si="16"/>
        <v>0</v>
      </c>
      <c r="N111" s="91">
        <f t="shared" si="16"/>
        <v>0</v>
      </c>
      <c r="O111" s="91">
        <f t="shared" si="16"/>
        <v>0</v>
      </c>
      <c r="P111" s="91">
        <f t="shared" si="16"/>
        <v>0</v>
      </c>
      <c r="Q111" s="92">
        <f t="shared" si="16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f>+E103+E111</f>
        <v>0</v>
      </c>
      <c r="F112" s="66">
        <f t="shared" ref="F112:Q112" si="17">+F103+F111</f>
        <v>0</v>
      </c>
      <c r="G112" s="66">
        <f t="shared" si="17"/>
        <v>0</v>
      </c>
      <c r="H112" s="66">
        <f t="shared" si="17"/>
        <v>0</v>
      </c>
      <c r="I112" s="66">
        <f t="shared" si="17"/>
        <v>0</v>
      </c>
      <c r="J112" s="66">
        <f t="shared" si="17"/>
        <v>0</v>
      </c>
      <c r="K112" s="66">
        <f t="shared" si="17"/>
        <v>0</v>
      </c>
      <c r="L112" s="66">
        <f t="shared" si="17"/>
        <v>0</v>
      </c>
      <c r="M112" s="66">
        <f t="shared" si="17"/>
        <v>0</v>
      </c>
      <c r="N112" s="66">
        <f t="shared" si="17"/>
        <v>0</v>
      </c>
      <c r="O112" s="66">
        <f t="shared" si="17"/>
        <v>0</v>
      </c>
      <c r="P112" s="66">
        <f t="shared" si="17"/>
        <v>0</v>
      </c>
      <c r="Q112" s="93">
        <f t="shared" si="17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36"/>
      <c r="F113" s="29"/>
      <c r="G113" s="29"/>
      <c r="H113" s="29"/>
      <c r="I113" s="29"/>
      <c r="J113" s="29"/>
    </row>
    <row r="114" spans="1:18" x14ac:dyDescent="0.3">
      <c r="E114" s="36"/>
      <c r="F114" s="14">
        <f>SUM(E166:E190)</f>
        <v>45202519</v>
      </c>
      <c r="G114" s="14"/>
      <c r="H114" s="14"/>
      <c r="N114" s="15"/>
      <c r="O114" s="15"/>
    </row>
    <row r="115" spans="1:18" x14ac:dyDescent="0.3">
      <c r="E115" s="36"/>
      <c r="F115" s="14">
        <f>SUM(F63:F70)</f>
        <v>-45202519</v>
      </c>
      <c r="G115" s="14"/>
      <c r="H115" s="14"/>
      <c r="N115" s="15"/>
      <c r="O115" s="15"/>
    </row>
    <row r="116" spans="1:18" x14ac:dyDescent="0.3">
      <c r="E116" s="36"/>
      <c r="F116" s="14"/>
      <c r="G116" s="14"/>
      <c r="H116" s="14"/>
      <c r="N116" s="14"/>
      <c r="O116" s="14"/>
    </row>
    <row r="117" spans="1:18" x14ac:dyDescent="0.3">
      <c r="E117" s="36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36"/>
      <c r="E119" s="36">
        <v>0</v>
      </c>
      <c r="F119" s="14"/>
      <c r="G119" s="14"/>
      <c r="H119" s="14"/>
    </row>
    <row r="120" spans="1:18" x14ac:dyDescent="0.3">
      <c r="B120" s="3" t="s">
        <v>162</v>
      </c>
      <c r="D120" s="36"/>
      <c r="E120" s="36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36"/>
      <c r="E121" s="36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36"/>
      <c r="E122" s="36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36"/>
      <c r="E123" s="36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36"/>
      <c r="E124" s="36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36"/>
      <c r="E125" s="36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36"/>
      <c r="E126" s="36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36"/>
      <c r="E127" s="36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36"/>
      <c r="E128" s="36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36"/>
      <c r="E129" s="36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36"/>
      <c r="E130" s="36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36"/>
      <c r="E131" s="36">
        <v>0</v>
      </c>
      <c r="F131" s="14"/>
      <c r="G131" s="14"/>
      <c r="H131" s="14"/>
      <c r="K131" s="2"/>
      <c r="R131" s="2"/>
    </row>
    <row r="132" spans="1:18" x14ac:dyDescent="0.3">
      <c r="A132" s="2"/>
      <c r="E132" s="36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36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36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36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36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36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36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36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36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36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36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36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36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36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36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36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36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36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36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36">
        <v>0</v>
      </c>
      <c r="F151" s="14"/>
      <c r="K151" s="2"/>
      <c r="R151" s="2"/>
    </row>
    <row r="152" spans="1:18" x14ac:dyDescent="0.3">
      <c r="A152" s="2"/>
      <c r="E152" s="36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36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36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36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36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36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36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36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36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36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36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36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36">
        <v>0</v>
      </c>
      <c r="F164" s="14"/>
      <c r="K164" s="2"/>
      <c r="R164" s="2"/>
    </row>
    <row r="165" spans="1:18" x14ac:dyDescent="0.3">
      <c r="A165" s="2"/>
      <c r="E165" s="36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36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36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36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36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36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36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36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36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36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36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36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36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36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36">
        <v>0</v>
      </c>
      <c r="F179" s="14"/>
      <c r="K179" s="2"/>
      <c r="R179" s="2"/>
    </row>
    <row r="180" spans="1:18" x14ac:dyDescent="0.3">
      <c r="A180" s="2"/>
      <c r="B180" s="3" t="s">
        <v>293</v>
      </c>
      <c r="E180" s="25">
        <v>40501440</v>
      </c>
      <c r="F180" s="14"/>
      <c r="K180" s="2"/>
      <c r="R180" s="2"/>
    </row>
    <row r="181" spans="1:18" x14ac:dyDescent="0.3">
      <c r="A181" s="2"/>
      <c r="B181" s="3" t="s">
        <v>219</v>
      </c>
      <c r="E181" s="36"/>
      <c r="F181" s="14"/>
      <c r="K181" s="2"/>
      <c r="R181" s="2"/>
    </row>
    <row r="182" spans="1:18" x14ac:dyDescent="0.3">
      <c r="A182" s="2"/>
      <c r="B182" s="3" t="s">
        <v>242</v>
      </c>
      <c r="E182" s="53">
        <v>1458928</v>
      </c>
      <c r="F182" s="14"/>
      <c r="K182" s="2"/>
      <c r="R182" s="2"/>
    </row>
    <row r="183" spans="1:18" x14ac:dyDescent="0.3">
      <c r="A183" s="2"/>
      <c r="B183" s="3" t="s">
        <v>220</v>
      </c>
      <c r="E183" s="36">
        <v>0</v>
      </c>
      <c r="F183" s="14"/>
      <c r="K183" s="2"/>
      <c r="R183" s="2"/>
    </row>
    <row r="184" spans="1:18" x14ac:dyDescent="0.3">
      <c r="A184" s="2"/>
      <c r="B184" s="3" t="s">
        <v>243</v>
      </c>
      <c r="E184" s="53">
        <v>3230000</v>
      </c>
      <c r="F184" s="14"/>
      <c r="K184" s="2"/>
      <c r="R184" s="2"/>
    </row>
    <row r="185" spans="1:18" x14ac:dyDescent="0.3">
      <c r="A185" s="2"/>
      <c r="B185" s="3" t="s">
        <v>221</v>
      </c>
      <c r="E185" s="36"/>
      <c r="F185" s="14"/>
      <c r="K185" s="2"/>
      <c r="R185" s="2"/>
    </row>
    <row r="186" spans="1:18" x14ac:dyDescent="0.3">
      <c r="A186" s="2"/>
      <c r="B186" s="3" t="s">
        <v>244</v>
      </c>
      <c r="E186" s="53">
        <v>12151</v>
      </c>
      <c r="F186" s="14"/>
      <c r="K186" s="2"/>
      <c r="R186" s="2"/>
    </row>
    <row r="187" spans="1:18" x14ac:dyDescent="0.3">
      <c r="A187" s="2"/>
      <c r="B187" s="3" t="s">
        <v>222</v>
      </c>
      <c r="E187" s="36"/>
      <c r="F187" s="14"/>
      <c r="K187" s="2"/>
      <c r="R187" s="2"/>
    </row>
    <row r="188" spans="1:18" x14ac:dyDescent="0.3">
      <c r="A188" s="2"/>
      <c r="B188" s="3" t="s">
        <v>223</v>
      </c>
      <c r="E188" s="36"/>
      <c r="F188" s="14"/>
      <c r="K188" s="2"/>
      <c r="R188" s="2"/>
    </row>
    <row r="189" spans="1:18" x14ac:dyDescent="0.3">
      <c r="A189" s="2"/>
      <c r="B189" s="3" t="s">
        <v>224</v>
      </c>
      <c r="E189" s="36"/>
      <c r="F189" s="14"/>
      <c r="K189" s="2"/>
      <c r="R189" s="2"/>
    </row>
    <row r="190" spans="1:18" x14ac:dyDescent="0.3">
      <c r="A190" s="2"/>
      <c r="B190" s="3" t="s">
        <v>225</v>
      </c>
      <c r="E190" s="36"/>
      <c r="F190" s="14"/>
      <c r="K190" s="2"/>
      <c r="R190" s="2"/>
    </row>
    <row r="191" spans="1:18" x14ac:dyDescent="0.3">
      <c r="A191" s="2"/>
      <c r="B191" s="3" t="s">
        <v>226</v>
      </c>
      <c r="E191" s="36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53">
        <v>0</v>
      </c>
      <c r="F192" s="14"/>
      <c r="K192" s="2"/>
      <c r="R192" s="2"/>
    </row>
    <row r="193" spans="1:18" x14ac:dyDescent="0.3">
      <c r="A193" s="2"/>
      <c r="B193" s="3" t="s">
        <v>227</v>
      </c>
      <c r="E193" s="36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56" activePane="bottomRight" state="frozen"/>
      <selection activeCell="O7" sqref="O7"/>
      <selection pane="topRight" activeCell="O7" sqref="O7"/>
      <selection pane="bottomLeft" activeCell="O7" sqref="O7"/>
      <selection pane="bottomRight" activeCell="F65" sqref="F65:F68"/>
    </sheetView>
  </sheetViews>
  <sheetFormatPr baseColWidth="10" defaultRowHeight="14.25" x14ac:dyDescent="0.3"/>
  <cols>
    <col min="1" max="1" width="6.14062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5.5703125" style="5" bestFit="1" customWidth="1"/>
    <col min="19" max="19" width="15.285156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42401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276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251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53">
        <f>Enero!Q7</f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40">
        <f>Enero!Q8</f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53">
        <f>Enero!Q9</f>
        <v>6352123000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6352123000</v>
      </c>
      <c r="R9" s="5">
        <v>6352123000</v>
      </c>
      <c r="S9" s="37">
        <f>+Q9-R9</f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40">
        <f>Enero!Q10</f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53">
        <f>Enero!Q11</f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40">
        <f>Enero!Q12</f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>SUM(E12:P12)</f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53">
        <f>Enero!Q13</f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54">
        <v>23800</v>
      </c>
      <c r="C14" s="54">
        <v>150805001</v>
      </c>
      <c r="D14" s="55" t="s">
        <v>255</v>
      </c>
      <c r="E14" s="53">
        <f>Enero!Q14</f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>SUM(E14:P14)</f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40">
        <f>Enero!Q15</f>
        <v>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0</v>
      </c>
      <c r="R15" s="5">
        <v>0</v>
      </c>
      <c r="S15" s="37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53">
        <f>Enero!Q16</f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40">
        <f>Enero!Q17</f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53">
        <f>Enero!Q18</f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0</v>
      </c>
      <c r="R18" s="5">
        <v>0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40">
        <f>Enero!Q19</f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53">
        <f>Enero!Q20</f>
        <v>54154945</v>
      </c>
      <c r="F20" s="14">
        <v>18694089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72849034</v>
      </c>
      <c r="R20" s="5">
        <v>72849034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40">
        <f>Enero!Q21</f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53">
        <f>Enero!Q22</f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40">
        <f>Enero!Q23</f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53">
        <f>Enero!Q24</f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40">
        <f>Enero!Q25</f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53">
        <f>Enero!Q26</f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40">
        <f>Enero!Q27</f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53">
        <f>Enero!Q28</f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40">
        <f>Enero!Q29</f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53">
        <f>Enero!Q30</f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40">
        <f>Enero!Q31</f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53">
        <f>Enero!Q32</f>
        <v>24300864177</v>
      </c>
      <c r="F32" s="14">
        <v>18646147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24319510324</v>
      </c>
      <c r="R32" s="5">
        <v>24319510324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f>Enero!Q33</f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ref="Q33" si="2">SUM(E33:P33)</f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40">
        <f>Enero!Q34</f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53">
        <f>Enero!Q35</f>
        <v>175071435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175071435</v>
      </c>
      <c r="R35" s="5">
        <v>175071435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40">
        <f>Enero!Q36</f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53">
        <f>Enero!Q37</f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40">
        <f>Enero!Q38</f>
        <v>385047586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385047586</v>
      </c>
      <c r="R38" s="5">
        <v>385047586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53">
        <f>Enero!Q39</f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40">
        <f>Enero!Q40</f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53">
        <f>Enero!Q41</f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40">
        <f>Enero!Q42</f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53">
        <f>Enero!Q43</f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40">
        <f>Enero!Q44</f>
        <v>729064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53">
        <f>Enero!Q45</f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40">
        <f>Enero!Q46</f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53">
        <f>Enero!Q47</f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40">
        <f>Enero!Q48</f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53">
        <f>Enero!Q49</f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40">
        <f>Enero!Q50</f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53">
        <f>Enero!Q51</f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40">
        <f>Enero!Q52</f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53">
        <f>Enero!Q53</f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40">
        <f>Enero!Q54</f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53">
        <f>Enero!Q55</f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40">
        <f>Enero!Q56</f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53">
        <f>Enero!Q57</f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40">
        <f>Enero!Q58</f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53">
        <f>Enero!Q59</f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1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f t="shared" ref="E61:Q61" si="3">SUM(E7:E60)</f>
        <v>31267990207</v>
      </c>
      <c r="F61" s="51">
        <f t="shared" si="3"/>
        <v>37340236</v>
      </c>
      <c r="G61" s="51">
        <f t="shared" si="3"/>
        <v>0</v>
      </c>
      <c r="H61" s="51">
        <f t="shared" si="3"/>
        <v>0</v>
      </c>
      <c r="I61" s="51">
        <f t="shared" si="3"/>
        <v>0</v>
      </c>
      <c r="J61" s="51">
        <f>SUM(J7:J60)</f>
        <v>0</v>
      </c>
      <c r="K61" s="51">
        <f t="shared" si="3"/>
        <v>0</v>
      </c>
      <c r="L61" s="51">
        <f t="shared" si="3"/>
        <v>0</v>
      </c>
      <c r="M61" s="51">
        <f t="shared" si="3"/>
        <v>0</v>
      </c>
      <c r="N61" s="51">
        <f t="shared" si="3"/>
        <v>0</v>
      </c>
      <c r="O61" s="51"/>
      <c r="P61" s="51">
        <f t="shared" si="3"/>
        <v>0</v>
      </c>
      <c r="Q61" s="51">
        <f t="shared" si="3"/>
        <v>31305330443</v>
      </c>
      <c r="R61" s="51">
        <f>SUM(R7:R59)</f>
        <v>31305330443</v>
      </c>
      <c r="S61" s="37">
        <f t="shared" si="1"/>
        <v>0</v>
      </c>
    </row>
    <row r="62" spans="1:19" s="13" customFormat="1" x14ac:dyDescent="0.3">
      <c r="A62" s="23"/>
      <c r="B62" s="43"/>
      <c r="C62" s="43"/>
      <c r="D62" s="44"/>
      <c r="E62" s="28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53">
        <f>Enero!Q63</f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4">SUM(E63:P63)</f>
        <v>0</v>
      </c>
      <c r="R63" s="5">
        <v>0</v>
      </c>
      <c r="S63" s="37">
        <f t="shared" ref="S63:S77" si="5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40">
        <f>Enero!Q64</f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4"/>
        <v>0</v>
      </c>
      <c r="R64" s="5">
        <v>0</v>
      </c>
      <c r="S64" s="37">
        <f t="shared" si="5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53">
        <f>Enero!Q65</f>
        <v>-523444746</v>
      </c>
      <c r="F65" s="25">
        <f>-E180</f>
        <v>-40563595</v>
      </c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4"/>
        <v>-564008341</v>
      </c>
      <c r="R65" s="5">
        <v>-564008341</v>
      </c>
      <c r="S65" s="37">
        <f t="shared" si="5"/>
        <v>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40">
        <f>Enero!Q66</f>
        <v>-13485451</v>
      </c>
      <c r="F66" s="17">
        <f>-E182</f>
        <v>-1458930</v>
      </c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4"/>
        <v>-14944381</v>
      </c>
      <c r="R66" s="5">
        <v>-14944381</v>
      </c>
      <c r="S66" s="37">
        <f t="shared" si="5"/>
        <v>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53">
        <f>Enero!Q67</f>
        <v>-41432811</v>
      </c>
      <c r="F67" s="25">
        <f>-E184</f>
        <v>-3230000</v>
      </c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4"/>
        <v>-44662811</v>
      </c>
      <c r="R67" s="5">
        <v>-44662811</v>
      </c>
      <c r="S67" s="37">
        <f t="shared" si="5"/>
        <v>0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40">
        <f>Enero!Q68</f>
        <v>-157964</v>
      </c>
      <c r="F68" s="17">
        <f>-E186</f>
        <v>-12151</v>
      </c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4"/>
        <v>-170115</v>
      </c>
      <c r="R68" s="5">
        <v>-170115</v>
      </c>
      <c r="S68" s="37">
        <f t="shared" si="5"/>
        <v>0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53">
        <f>Enero!Q69</f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4"/>
        <v>0</v>
      </c>
      <c r="R69" s="5">
        <v>0</v>
      </c>
      <c r="S69" s="37">
        <f t="shared" si="5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40">
        <f>Enero!Q70</f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4"/>
        <v>0</v>
      </c>
      <c r="R70" s="5">
        <v>0</v>
      </c>
      <c r="S70" s="37">
        <f t="shared" si="5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53">
        <f>Enero!Q71</f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4"/>
        <v>0</v>
      </c>
      <c r="R71" s="5">
        <v>0</v>
      </c>
      <c r="S71" s="37">
        <f t="shared" si="5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40">
        <f>Enero!Q72</f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4"/>
        <v>0</v>
      </c>
      <c r="R72" s="5">
        <v>0</v>
      </c>
      <c r="S72" s="37">
        <f t="shared" si="5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53">
        <f>Enero!Q73</f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4"/>
        <v>0</v>
      </c>
      <c r="R73" s="5">
        <v>0</v>
      </c>
      <c r="S73" s="37">
        <f t="shared" si="5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40">
        <f>Enero!Q74</f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4"/>
        <v>0</v>
      </c>
      <c r="R74" s="5">
        <v>0</v>
      </c>
      <c r="S74" s="37">
        <f t="shared" si="5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53">
        <f>Enero!Q75</f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4"/>
        <v>0</v>
      </c>
      <c r="R75" s="5">
        <v>0</v>
      </c>
      <c r="S75" s="37">
        <f t="shared" si="5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40">
        <f>Enero!Q76</f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4"/>
        <v>0</v>
      </c>
      <c r="R76" s="5">
        <v>0</v>
      </c>
      <c r="S76" s="37">
        <f t="shared" si="5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53">
        <f>Enero!Q77</f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4"/>
        <v>0</v>
      </c>
      <c r="R77" s="5">
        <v>0</v>
      </c>
      <c r="S77" s="37">
        <f t="shared" si="5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53">
        <f>Enero!Q78</f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4"/>
        <v>0</v>
      </c>
      <c r="R78" s="5">
        <v>0</v>
      </c>
      <c r="S78" s="37">
        <f t="shared" ref="S78:S88" si="6">+Q78-R78</f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40">
        <f>Enero!Q79</f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4"/>
        <v>0</v>
      </c>
      <c r="R79" s="5">
        <v>0</v>
      </c>
      <c r="S79" s="37">
        <f t="shared" si="6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53">
        <f>Enero!Q80</f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4"/>
        <v>0</v>
      </c>
      <c r="R80" s="5">
        <v>0</v>
      </c>
      <c r="S80" s="37">
        <f t="shared" si="6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40">
        <f>Enero!Q81</f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4"/>
        <v>0</v>
      </c>
      <c r="R81" s="5">
        <v>0</v>
      </c>
      <c r="S81" s="37">
        <f t="shared" si="6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53">
        <f>Enero!Q82</f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4"/>
        <v>0</v>
      </c>
      <c r="R82" s="5">
        <v>0</v>
      </c>
      <c r="S82" s="37">
        <f t="shared" si="6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40">
        <f>Enero!Q83</f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4"/>
        <v>0</v>
      </c>
      <c r="R83" s="5">
        <v>0</v>
      </c>
      <c r="S83" s="37">
        <f t="shared" si="6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53">
        <f>Enero!Q84</f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4"/>
        <v>0</v>
      </c>
      <c r="R84" s="5">
        <v>0</v>
      </c>
      <c r="S84" s="37">
        <f t="shared" si="6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40">
        <f>Enero!Q85</f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4"/>
        <v>0</v>
      </c>
      <c r="R85" s="5">
        <v>0</v>
      </c>
      <c r="S85" s="37">
        <f t="shared" si="6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53">
        <f>Enero!Q86</f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4"/>
        <v>0</v>
      </c>
      <c r="R86" s="5">
        <v>0</v>
      </c>
      <c r="S86" s="37">
        <f t="shared" si="6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40">
        <f>Enero!Q87</f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4"/>
        <v>0</v>
      </c>
      <c r="R87" s="5">
        <v>0</v>
      </c>
      <c r="S87" s="37">
        <f t="shared" si="6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53">
        <f>Enero!Q88</f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4"/>
        <v>0</v>
      </c>
      <c r="R88" s="5">
        <v>0</v>
      </c>
      <c r="S88" s="37">
        <f t="shared" si="6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f>SUM(E63:E88)</f>
        <v>-578520972</v>
      </c>
      <c r="F89" s="60">
        <f t="shared" ref="F89:Q89" si="7">SUM(F63:F88)</f>
        <v>-45264676</v>
      </c>
      <c r="G89" s="60">
        <f t="shared" si="7"/>
        <v>0</v>
      </c>
      <c r="H89" s="60">
        <f t="shared" si="7"/>
        <v>0</v>
      </c>
      <c r="I89" s="60">
        <f t="shared" si="7"/>
        <v>0</v>
      </c>
      <c r="J89" s="60">
        <f t="shared" si="7"/>
        <v>0</v>
      </c>
      <c r="K89" s="60">
        <f t="shared" si="7"/>
        <v>0</v>
      </c>
      <c r="L89" s="60">
        <f t="shared" si="7"/>
        <v>0</v>
      </c>
      <c r="M89" s="60">
        <f t="shared" si="7"/>
        <v>0</v>
      </c>
      <c r="N89" s="60">
        <f t="shared" si="7"/>
        <v>0</v>
      </c>
      <c r="O89" s="60">
        <f t="shared" si="7"/>
        <v>0</v>
      </c>
      <c r="P89" s="60">
        <f t="shared" si="7"/>
        <v>0</v>
      </c>
      <c r="Q89" s="60">
        <f t="shared" si="7"/>
        <v>-623785648</v>
      </c>
      <c r="R89" s="61">
        <f>SUM(R63:R88)</f>
        <v>-623785648</v>
      </c>
      <c r="S89" s="62">
        <f>SUM(S57:S88)</f>
        <v>0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f>+E61+E89</f>
        <v>30689469235</v>
      </c>
      <c r="F90" s="66">
        <f t="shared" ref="F90:Q90" si="8">+F61+F89</f>
        <v>-7924440</v>
      </c>
      <c r="G90" s="66">
        <f t="shared" si="8"/>
        <v>0</v>
      </c>
      <c r="H90" s="66">
        <f t="shared" si="8"/>
        <v>0</v>
      </c>
      <c r="I90" s="66">
        <f t="shared" si="8"/>
        <v>0</v>
      </c>
      <c r="J90" s="66">
        <f t="shared" si="8"/>
        <v>0</v>
      </c>
      <c r="K90" s="66">
        <f t="shared" si="8"/>
        <v>0</v>
      </c>
      <c r="L90" s="66">
        <f t="shared" si="8"/>
        <v>0</v>
      </c>
      <c r="M90" s="66">
        <f t="shared" si="8"/>
        <v>0</v>
      </c>
      <c r="N90" s="66">
        <f t="shared" si="8"/>
        <v>0</v>
      </c>
      <c r="O90" s="66">
        <f t="shared" si="8"/>
        <v>0</v>
      </c>
      <c r="P90" s="66">
        <f t="shared" si="8"/>
        <v>0</v>
      </c>
      <c r="Q90" s="66">
        <f t="shared" si="8"/>
        <v>30681544795</v>
      </c>
      <c r="R90" s="61">
        <f>R61+R89</f>
        <v>30681544795</v>
      </c>
      <c r="S90" s="67">
        <f>S55+S89</f>
        <v>0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53">
        <f>Enero!Q92</f>
        <v>0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9">SUM(E92:P92)</f>
        <v>0</v>
      </c>
      <c r="R92" s="73">
        <v>0</v>
      </c>
      <c r="S92" s="78">
        <f t="shared" ref="S92:S103" si="10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f>Enero!Q93</f>
        <v>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9"/>
        <v>0</v>
      </c>
      <c r="R93" s="73">
        <v>0</v>
      </c>
      <c r="S93" s="78">
        <f t="shared" si="10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f>Enero!Q94</f>
        <v>0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9"/>
        <v>0</v>
      </c>
      <c r="R94" s="73">
        <v>0</v>
      </c>
      <c r="S94" s="78">
        <f t="shared" si="10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>
        <f>Enero!Q95</f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9"/>
        <v>0</v>
      </c>
      <c r="R95" s="73">
        <v>0</v>
      </c>
      <c r="S95" s="78">
        <f t="shared" si="10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>
        <f>Enero!Q96</f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9"/>
        <v>0</v>
      </c>
      <c r="R96" s="73">
        <v>0</v>
      </c>
      <c r="S96" s="78">
        <f t="shared" si="10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>
        <f>Enero!Q97</f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9"/>
        <v>0</v>
      </c>
      <c r="R97" s="73">
        <v>0</v>
      </c>
      <c r="S97" s="78">
        <f t="shared" si="10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>
        <f>Enero!Q98</f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9"/>
        <v>0</v>
      </c>
      <c r="R98" s="73">
        <v>0</v>
      </c>
      <c r="S98" s="78">
        <f t="shared" si="10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>
        <f>Enero!Q99</f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9"/>
        <v>0</v>
      </c>
      <c r="R99" s="73">
        <v>0</v>
      </c>
      <c r="S99" s="78">
        <f t="shared" si="10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>
        <f>Enero!Q100</f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9"/>
        <v>0</v>
      </c>
      <c r="R100" s="73">
        <v>0</v>
      </c>
      <c r="S100" s="78">
        <f t="shared" si="10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>
        <f>Enero!Q101</f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9"/>
        <v>0</v>
      </c>
      <c r="R101" s="73">
        <v>0</v>
      </c>
      <c r="S101" s="78">
        <f t="shared" si="10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>
        <f>Enero!Q102</f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10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f>SUM(E92:E102)</f>
        <v>0</v>
      </c>
      <c r="F103" s="87">
        <f t="shared" ref="F103:Q103" si="11">SUM(F92:F102)</f>
        <v>0</v>
      </c>
      <c r="G103" s="87">
        <f t="shared" si="11"/>
        <v>0</v>
      </c>
      <c r="H103" s="87">
        <f t="shared" si="11"/>
        <v>0</v>
      </c>
      <c r="I103" s="87">
        <f t="shared" si="11"/>
        <v>0</v>
      </c>
      <c r="J103" s="87">
        <f t="shared" si="11"/>
        <v>0</v>
      </c>
      <c r="K103" s="87">
        <f t="shared" si="11"/>
        <v>0</v>
      </c>
      <c r="L103" s="87">
        <f t="shared" si="11"/>
        <v>0</v>
      </c>
      <c r="M103" s="87">
        <f t="shared" si="11"/>
        <v>0</v>
      </c>
      <c r="N103" s="87">
        <f t="shared" si="11"/>
        <v>0</v>
      </c>
      <c r="O103" s="87">
        <f t="shared" si="11"/>
        <v>0</v>
      </c>
      <c r="P103" s="87">
        <f t="shared" si="11"/>
        <v>0</v>
      </c>
      <c r="Q103" s="88">
        <f t="shared" si="11"/>
        <v>0</v>
      </c>
      <c r="R103" s="61">
        <f>SUM(R92:R102)</f>
        <v>0</v>
      </c>
      <c r="S103" s="62">
        <f t="shared" si="10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f>Enero!Q105</f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2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f>Enero!Q106</f>
        <v>0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2"/>
        <v>0</v>
      </c>
      <c r="R106" s="73">
        <v>0</v>
      </c>
      <c r="S106" s="78">
        <f t="shared" ref="S106:S110" si="13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f>Enero!Q107</f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2"/>
        <v>0</v>
      </c>
      <c r="R107" s="73">
        <v>0</v>
      </c>
      <c r="S107" s="78">
        <f t="shared" si="13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>
        <f>Enero!Q108</f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2"/>
        <v>0</v>
      </c>
      <c r="R108" s="73">
        <v>0</v>
      </c>
      <c r="S108" s="78">
        <f t="shared" si="13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>
        <f>Enero!Q109</f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2"/>
        <v>0</v>
      </c>
      <c r="R109" s="73">
        <v>0</v>
      </c>
      <c r="S109" s="78">
        <f t="shared" si="13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>
        <f>Enero!Q110</f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2"/>
        <v>0</v>
      </c>
      <c r="R110" s="73">
        <v>0</v>
      </c>
      <c r="S110" s="78">
        <f t="shared" si="13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f>SUM(E105:E110)</f>
        <v>0</v>
      </c>
      <c r="F111" s="91">
        <f t="shared" ref="F111:Q111" si="14">SUM(F105:F110)</f>
        <v>0</v>
      </c>
      <c r="G111" s="91">
        <f t="shared" si="14"/>
        <v>0</v>
      </c>
      <c r="H111" s="91">
        <f t="shared" si="14"/>
        <v>0</v>
      </c>
      <c r="I111" s="91">
        <f t="shared" si="14"/>
        <v>0</v>
      </c>
      <c r="J111" s="91">
        <f t="shared" si="14"/>
        <v>0</v>
      </c>
      <c r="K111" s="91">
        <f t="shared" si="14"/>
        <v>0</v>
      </c>
      <c r="L111" s="91">
        <f t="shared" si="14"/>
        <v>0</v>
      </c>
      <c r="M111" s="91">
        <f t="shared" si="14"/>
        <v>0</v>
      </c>
      <c r="N111" s="91">
        <f t="shared" si="14"/>
        <v>0</v>
      </c>
      <c r="O111" s="91">
        <f t="shared" si="14"/>
        <v>0</v>
      </c>
      <c r="P111" s="91">
        <f t="shared" si="14"/>
        <v>0</v>
      </c>
      <c r="Q111" s="92">
        <f t="shared" si="14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f>+E103+E111</f>
        <v>0</v>
      </c>
      <c r="F112" s="66">
        <f t="shared" ref="F112:Q112" si="15">+F103+F111</f>
        <v>0</v>
      </c>
      <c r="G112" s="66">
        <f t="shared" si="15"/>
        <v>0</v>
      </c>
      <c r="H112" s="66">
        <f t="shared" si="15"/>
        <v>0</v>
      </c>
      <c r="I112" s="66">
        <f t="shared" si="15"/>
        <v>0</v>
      </c>
      <c r="J112" s="66">
        <f t="shared" si="15"/>
        <v>0</v>
      </c>
      <c r="K112" s="66">
        <f t="shared" si="15"/>
        <v>0</v>
      </c>
      <c r="L112" s="66">
        <f t="shared" si="15"/>
        <v>0</v>
      </c>
      <c r="M112" s="66">
        <f t="shared" si="15"/>
        <v>0</v>
      </c>
      <c r="N112" s="66">
        <f t="shared" si="15"/>
        <v>0</v>
      </c>
      <c r="O112" s="66">
        <f t="shared" si="15"/>
        <v>0</v>
      </c>
      <c r="P112" s="66">
        <f t="shared" si="15"/>
        <v>0</v>
      </c>
      <c r="Q112" s="93">
        <f t="shared" si="15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SUM(E166:E186)</f>
        <v>45264676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-45264676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/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/>
      <c r="F133" s="14"/>
      <c r="G133" s="14"/>
      <c r="H133" s="14"/>
      <c r="K133" s="2"/>
      <c r="R133" s="2"/>
    </row>
    <row r="134" spans="1:18" x14ac:dyDescent="0.3">
      <c r="A134" s="2"/>
      <c r="B134" s="94" t="s">
        <v>277</v>
      </c>
      <c r="E134" s="53"/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/>
      <c r="F135" s="14"/>
      <c r="G135" s="14"/>
      <c r="H135" s="14"/>
      <c r="K135" s="2"/>
      <c r="R135" s="2"/>
    </row>
    <row r="136" spans="1:18" x14ac:dyDescent="0.3">
      <c r="A136" s="2"/>
      <c r="B136" s="3" t="s">
        <v>278</v>
      </c>
      <c r="E136" s="53"/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/>
      <c r="F137" s="14"/>
      <c r="G137" s="14"/>
      <c r="H137" s="14"/>
      <c r="K137" s="2"/>
      <c r="R137" s="2"/>
    </row>
    <row r="138" spans="1:18" x14ac:dyDescent="0.3">
      <c r="A138" s="2"/>
      <c r="B138" s="3" t="s">
        <v>279</v>
      </c>
      <c r="E138" s="53"/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/>
      <c r="F139" s="14"/>
      <c r="G139" s="14"/>
      <c r="H139" s="14"/>
      <c r="K139" s="2"/>
      <c r="R139" s="2"/>
    </row>
    <row r="140" spans="1:18" x14ac:dyDescent="0.3">
      <c r="A140" s="2"/>
      <c r="B140" s="3" t="s">
        <v>280</v>
      </c>
      <c r="E140" s="53"/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/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>
        <v>0</v>
      </c>
      <c r="F179" s="14"/>
      <c r="K179" s="2"/>
      <c r="R179" s="2"/>
    </row>
    <row r="180" spans="1:18" x14ac:dyDescent="0.3">
      <c r="A180" s="2"/>
      <c r="B180" s="3" t="s">
        <v>295</v>
      </c>
      <c r="E180" s="25">
        <v>40563595</v>
      </c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>
        <v>1458930</v>
      </c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>
        <v>3230000</v>
      </c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>
        <v>12151</v>
      </c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40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58" activePane="bottomRight" state="frozen"/>
      <selection activeCell="O7" sqref="O7"/>
      <selection pane="topRight" activeCell="O7" sqref="O7"/>
      <selection pane="bottomLeft" activeCell="O7" sqref="O7"/>
      <selection pane="bottomRight" activeCell="F65" sqref="F65:F68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5.5703125" style="5" bestFit="1" customWidth="1"/>
    <col min="19" max="19" width="15.285156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42430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281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252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53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40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53">
        <v>6352123000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6352123000</v>
      </c>
      <c r="R9" s="5">
        <v>6352123000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40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53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40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53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53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40">
        <v>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0</v>
      </c>
      <c r="R15" s="5">
        <v>0</v>
      </c>
      <c r="S15" s="45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53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40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53"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0</v>
      </c>
      <c r="R18" s="5">
        <v>0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40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53">
        <v>72849034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72849034</v>
      </c>
      <c r="R20" s="5">
        <v>72849034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40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53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40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53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40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53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40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53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40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53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40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53">
        <v>24319510324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24319510324</v>
      </c>
      <c r="R32" s="5">
        <v>24319510324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ref="Q33" si="2">SUM(E33:P33)</f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40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53">
        <v>175071435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175071435</v>
      </c>
      <c r="R35" s="5">
        <v>175071435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40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53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40">
        <v>385047586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385047586</v>
      </c>
      <c r="R38" s="5">
        <v>385047586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53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40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53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40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53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40">
        <v>729064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53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40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53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40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53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40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53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40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53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40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53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40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53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40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53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1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v>31305330443</v>
      </c>
      <c r="F61" s="51">
        <f t="shared" ref="F61:P61" si="3">SUM(F7:F60)</f>
        <v>0</v>
      </c>
      <c r="G61" s="51">
        <f t="shared" si="3"/>
        <v>0</v>
      </c>
      <c r="H61" s="51">
        <f t="shared" si="3"/>
        <v>0</v>
      </c>
      <c r="I61" s="51">
        <f t="shared" si="3"/>
        <v>0</v>
      </c>
      <c r="J61" s="51">
        <f t="shared" si="3"/>
        <v>0</v>
      </c>
      <c r="K61" s="51">
        <f t="shared" si="3"/>
        <v>0</v>
      </c>
      <c r="L61" s="51">
        <f t="shared" si="3"/>
        <v>0</v>
      </c>
      <c r="M61" s="51">
        <f t="shared" si="3"/>
        <v>0</v>
      </c>
      <c r="N61" s="51">
        <f t="shared" si="3"/>
        <v>0</v>
      </c>
      <c r="O61" s="51"/>
      <c r="P61" s="51">
        <f t="shared" si="3"/>
        <v>0</v>
      </c>
      <c r="Q61" s="51">
        <f>SUM(Q7:Q60)</f>
        <v>31305330443</v>
      </c>
      <c r="R61" s="51">
        <f>SUM(R7:R59)</f>
        <v>31305330443</v>
      </c>
      <c r="S61" s="37">
        <f t="shared" si="1"/>
        <v>0</v>
      </c>
    </row>
    <row r="62" spans="1:19" s="13" customFormat="1" x14ac:dyDescent="0.3">
      <c r="A62" s="23"/>
      <c r="B62" s="43"/>
      <c r="C62" s="43"/>
      <c r="D62" s="44"/>
      <c r="E62" s="28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53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4">SUM(E63:P63)</f>
        <v>0</v>
      </c>
      <c r="R63" s="5">
        <v>0</v>
      </c>
      <c r="S63" s="37">
        <f t="shared" ref="S63:S77" si="5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40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4"/>
        <v>0</v>
      </c>
      <c r="R64" s="5">
        <v>0</v>
      </c>
      <c r="S64" s="37">
        <f t="shared" si="5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53">
        <v>-564008341</v>
      </c>
      <c r="F65" s="25">
        <f>-E180</f>
        <v>-40532517</v>
      </c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4"/>
        <v>-604540858</v>
      </c>
      <c r="R65" s="5">
        <v>-604540858</v>
      </c>
      <c r="S65" s="37">
        <f t="shared" si="5"/>
        <v>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40">
        <v>-14944381</v>
      </c>
      <c r="F66" s="17">
        <f>-E182</f>
        <v>-1458928</v>
      </c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4"/>
        <v>-16403309</v>
      </c>
      <c r="R66" s="5">
        <v>-16403309</v>
      </c>
      <c r="S66" s="37">
        <f t="shared" si="5"/>
        <v>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53">
        <v>-44662811</v>
      </c>
      <c r="F67" s="25">
        <f>-E184</f>
        <v>-3230000</v>
      </c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4"/>
        <v>-47892811</v>
      </c>
      <c r="R67" s="5">
        <v>-47892811</v>
      </c>
      <c r="S67" s="37">
        <f t="shared" si="5"/>
        <v>0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40">
        <v>-170115</v>
      </c>
      <c r="F68" s="17">
        <f>-E186</f>
        <v>-12151</v>
      </c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4"/>
        <v>-182266</v>
      </c>
      <c r="R68" s="5">
        <v>-182266</v>
      </c>
      <c r="S68" s="37">
        <f t="shared" si="5"/>
        <v>0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53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4"/>
        <v>0</v>
      </c>
      <c r="R69" s="5">
        <v>0</v>
      </c>
      <c r="S69" s="37">
        <f t="shared" si="5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40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4"/>
        <v>0</v>
      </c>
      <c r="R70" s="5">
        <v>0</v>
      </c>
      <c r="S70" s="37">
        <f t="shared" si="5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53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4"/>
        <v>0</v>
      </c>
      <c r="R71" s="5">
        <v>0</v>
      </c>
      <c r="S71" s="37">
        <f t="shared" si="5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40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4"/>
        <v>0</v>
      </c>
      <c r="R72" s="5">
        <v>0</v>
      </c>
      <c r="S72" s="37">
        <f t="shared" si="5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53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4"/>
        <v>0</v>
      </c>
      <c r="R73" s="5">
        <v>0</v>
      </c>
      <c r="S73" s="37">
        <f t="shared" si="5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40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4"/>
        <v>0</v>
      </c>
      <c r="R74" s="5">
        <v>0</v>
      </c>
      <c r="S74" s="37">
        <f t="shared" si="5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53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4"/>
        <v>0</v>
      </c>
      <c r="R75" s="5">
        <v>0</v>
      </c>
      <c r="S75" s="37">
        <f t="shared" si="5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40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4"/>
        <v>0</v>
      </c>
      <c r="R76" s="5">
        <v>0</v>
      </c>
      <c r="S76" s="37">
        <f t="shared" si="5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53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4"/>
        <v>0</v>
      </c>
      <c r="R77" s="5">
        <v>0</v>
      </c>
      <c r="S77" s="37">
        <f t="shared" si="5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53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4"/>
        <v>0</v>
      </c>
      <c r="R78" s="5">
        <v>0</v>
      </c>
      <c r="S78" s="37">
        <f t="shared" ref="S78:S88" si="6">+Q78-R78</f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40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4"/>
        <v>0</v>
      </c>
      <c r="R79" s="5">
        <v>0</v>
      </c>
      <c r="S79" s="37">
        <f t="shared" si="6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53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4"/>
        <v>0</v>
      </c>
      <c r="R80" s="5">
        <v>0</v>
      </c>
      <c r="S80" s="37">
        <f t="shared" si="6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40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4"/>
        <v>0</v>
      </c>
      <c r="R81" s="5">
        <v>0</v>
      </c>
      <c r="S81" s="37">
        <f t="shared" si="6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53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4"/>
        <v>0</v>
      </c>
      <c r="R82" s="5">
        <v>0</v>
      </c>
      <c r="S82" s="37">
        <f t="shared" si="6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40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4"/>
        <v>0</v>
      </c>
      <c r="R83" s="5">
        <v>0</v>
      </c>
      <c r="S83" s="37">
        <f t="shared" si="6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53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4"/>
        <v>0</v>
      </c>
      <c r="R84" s="5">
        <v>0</v>
      </c>
      <c r="S84" s="37">
        <f t="shared" si="6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40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4"/>
        <v>0</v>
      </c>
      <c r="R85" s="5">
        <v>0</v>
      </c>
      <c r="S85" s="37">
        <f t="shared" si="6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53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4"/>
        <v>0</v>
      </c>
      <c r="R86" s="5">
        <v>0</v>
      </c>
      <c r="S86" s="37">
        <f t="shared" si="6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40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4"/>
        <v>0</v>
      </c>
      <c r="R87" s="5">
        <v>0</v>
      </c>
      <c r="S87" s="37">
        <f t="shared" si="6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53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4"/>
        <v>0</v>
      </c>
      <c r="R88" s="5">
        <v>0</v>
      </c>
      <c r="S88" s="37">
        <f t="shared" si="6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v>-623785648</v>
      </c>
      <c r="F89" s="60">
        <f t="shared" ref="F89:Q89" si="7">SUM(F63:F88)</f>
        <v>-45233596</v>
      </c>
      <c r="G89" s="60">
        <f t="shared" si="7"/>
        <v>0</v>
      </c>
      <c r="H89" s="60">
        <f t="shared" si="7"/>
        <v>0</v>
      </c>
      <c r="I89" s="60">
        <f t="shared" si="7"/>
        <v>0</v>
      </c>
      <c r="J89" s="60">
        <f t="shared" si="7"/>
        <v>0</v>
      </c>
      <c r="K89" s="60">
        <f t="shared" si="7"/>
        <v>0</v>
      </c>
      <c r="L89" s="60">
        <f t="shared" si="7"/>
        <v>0</v>
      </c>
      <c r="M89" s="60">
        <f t="shared" si="7"/>
        <v>0</v>
      </c>
      <c r="N89" s="60">
        <f t="shared" si="7"/>
        <v>0</v>
      </c>
      <c r="O89" s="60">
        <f t="shared" si="7"/>
        <v>0</v>
      </c>
      <c r="P89" s="60">
        <f t="shared" si="7"/>
        <v>0</v>
      </c>
      <c r="Q89" s="60">
        <f t="shared" si="7"/>
        <v>-669019244</v>
      </c>
      <c r="R89" s="61">
        <f>SUM(R63:R88)</f>
        <v>-669019244</v>
      </c>
      <c r="S89" s="62">
        <f>SUM(S57:S88)</f>
        <v>0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v>30681544795</v>
      </c>
      <c r="F90" s="66">
        <f t="shared" ref="F90:Q90" si="8">+F61+F89</f>
        <v>-45233596</v>
      </c>
      <c r="G90" s="66">
        <f t="shared" si="8"/>
        <v>0</v>
      </c>
      <c r="H90" s="66">
        <f t="shared" si="8"/>
        <v>0</v>
      </c>
      <c r="I90" s="66">
        <f t="shared" si="8"/>
        <v>0</v>
      </c>
      <c r="J90" s="66">
        <f t="shared" si="8"/>
        <v>0</v>
      </c>
      <c r="K90" s="66">
        <f t="shared" si="8"/>
        <v>0</v>
      </c>
      <c r="L90" s="66">
        <f t="shared" si="8"/>
        <v>0</v>
      </c>
      <c r="M90" s="66">
        <f t="shared" si="8"/>
        <v>0</v>
      </c>
      <c r="N90" s="66">
        <f t="shared" si="8"/>
        <v>0</v>
      </c>
      <c r="O90" s="66">
        <f t="shared" si="8"/>
        <v>0</v>
      </c>
      <c r="P90" s="66">
        <f t="shared" si="8"/>
        <v>0</v>
      </c>
      <c r="Q90" s="66">
        <f t="shared" si="8"/>
        <v>30636311199</v>
      </c>
      <c r="R90" s="61">
        <f>R61+R89</f>
        <v>30636311199</v>
      </c>
      <c r="S90" s="67">
        <f>S55+S89</f>
        <v>0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53">
        <v>0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9">SUM(E92:P92)</f>
        <v>0</v>
      </c>
      <c r="R92" s="73">
        <v>0</v>
      </c>
      <c r="S92" s="78">
        <f t="shared" ref="S92:S103" si="10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9"/>
        <v>0</v>
      </c>
      <c r="R93" s="73">
        <v>0</v>
      </c>
      <c r="S93" s="78">
        <f t="shared" si="10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0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9"/>
        <v>0</v>
      </c>
      <c r="R94" s="73">
        <v>0</v>
      </c>
      <c r="S94" s="78">
        <f t="shared" si="10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9"/>
        <v>0</v>
      </c>
      <c r="R95" s="73">
        <v>0</v>
      </c>
      <c r="S95" s="78">
        <f t="shared" si="10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9"/>
        <v>0</v>
      </c>
      <c r="R96" s="73">
        <v>0</v>
      </c>
      <c r="S96" s="78">
        <f t="shared" si="10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9"/>
        <v>0</v>
      </c>
      <c r="R97" s="73">
        <v>0</v>
      </c>
      <c r="S97" s="78">
        <f t="shared" si="10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9"/>
        <v>0</v>
      </c>
      <c r="R98" s="73">
        <v>0</v>
      </c>
      <c r="S98" s="78">
        <f t="shared" si="10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9"/>
        <v>0</v>
      </c>
      <c r="R99" s="73">
        <v>0</v>
      </c>
      <c r="S99" s="78">
        <f t="shared" si="10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9"/>
        <v>0</v>
      </c>
      <c r="R100" s="73">
        <v>0</v>
      </c>
      <c r="S100" s="78">
        <f t="shared" si="10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9"/>
        <v>0</v>
      </c>
      <c r="R101" s="73">
        <v>0</v>
      </c>
      <c r="S101" s="78">
        <f t="shared" si="10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10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v>0</v>
      </c>
      <c r="F103" s="87">
        <f t="shared" ref="F103:Q103" si="11">SUM(F92:F102)</f>
        <v>0</v>
      </c>
      <c r="G103" s="87">
        <f t="shared" si="11"/>
        <v>0</v>
      </c>
      <c r="H103" s="87">
        <f t="shared" si="11"/>
        <v>0</v>
      </c>
      <c r="I103" s="87">
        <f t="shared" si="11"/>
        <v>0</v>
      </c>
      <c r="J103" s="87">
        <f t="shared" si="11"/>
        <v>0</v>
      </c>
      <c r="K103" s="87">
        <f t="shared" si="11"/>
        <v>0</v>
      </c>
      <c r="L103" s="87">
        <f t="shared" si="11"/>
        <v>0</v>
      </c>
      <c r="M103" s="87">
        <f t="shared" si="11"/>
        <v>0</v>
      </c>
      <c r="N103" s="87">
        <f t="shared" si="11"/>
        <v>0</v>
      </c>
      <c r="O103" s="87">
        <f t="shared" si="11"/>
        <v>0</v>
      </c>
      <c r="P103" s="87">
        <f t="shared" si="11"/>
        <v>0</v>
      </c>
      <c r="Q103" s="88">
        <f t="shared" si="11"/>
        <v>0</v>
      </c>
      <c r="R103" s="61">
        <f>SUM(R92:R102)</f>
        <v>0</v>
      </c>
      <c r="S103" s="62">
        <f t="shared" si="10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2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0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2"/>
        <v>0</v>
      </c>
      <c r="R106" s="73">
        <v>0</v>
      </c>
      <c r="S106" s="78">
        <f t="shared" ref="S106:S110" si="13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2"/>
        <v>0</v>
      </c>
      <c r="R107" s="73">
        <v>0</v>
      </c>
      <c r="S107" s="78">
        <f t="shared" si="13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2"/>
        <v>0</v>
      </c>
      <c r="R108" s="73">
        <v>0</v>
      </c>
      <c r="S108" s="78">
        <f t="shared" si="13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2"/>
        <v>0</v>
      </c>
      <c r="R109" s="73">
        <v>0</v>
      </c>
      <c r="S109" s="78">
        <f t="shared" si="13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2"/>
        <v>0</v>
      </c>
      <c r="R110" s="73">
        <v>0</v>
      </c>
      <c r="S110" s="78">
        <f t="shared" si="13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v>0</v>
      </c>
      <c r="F111" s="91">
        <f t="shared" ref="F111:Q111" si="14">SUM(F105:F110)</f>
        <v>0</v>
      </c>
      <c r="G111" s="91">
        <f t="shared" si="14"/>
        <v>0</v>
      </c>
      <c r="H111" s="91">
        <f t="shared" si="14"/>
        <v>0</v>
      </c>
      <c r="I111" s="91">
        <f t="shared" si="14"/>
        <v>0</v>
      </c>
      <c r="J111" s="91">
        <f t="shared" si="14"/>
        <v>0</v>
      </c>
      <c r="K111" s="91">
        <f t="shared" si="14"/>
        <v>0</v>
      </c>
      <c r="L111" s="91">
        <f t="shared" si="14"/>
        <v>0</v>
      </c>
      <c r="M111" s="91">
        <f t="shared" si="14"/>
        <v>0</v>
      </c>
      <c r="N111" s="91">
        <f t="shared" si="14"/>
        <v>0</v>
      </c>
      <c r="O111" s="91">
        <f t="shared" si="14"/>
        <v>0</v>
      </c>
      <c r="P111" s="91">
        <f t="shared" si="14"/>
        <v>0</v>
      </c>
      <c r="Q111" s="92">
        <f t="shared" si="14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v>0</v>
      </c>
      <c r="F112" s="66">
        <f t="shared" ref="F112:Q112" si="15">+F103+F111</f>
        <v>0</v>
      </c>
      <c r="G112" s="66">
        <f t="shared" si="15"/>
        <v>0</v>
      </c>
      <c r="H112" s="66">
        <f t="shared" si="15"/>
        <v>0</v>
      </c>
      <c r="I112" s="66">
        <f t="shared" si="15"/>
        <v>0</v>
      </c>
      <c r="J112" s="66">
        <f t="shared" si="15"/>
        <v>0</v>
      </c>
      <c r="K112" s="66">
        <f t="shared" si="15"/>
        <v>0</v>
      </c>
      <c r="L112" s="66">
        <f t="shared" si="15"/>
        <v>0</v>
      </c>
      <c r="M112" s="66">
        <f t="shared" si="15"/>
        <v>0</v>
      </c>
      <c r="N112" s="66">
        <f t="shared" si="15"/>
        <v>0</v>
      </c>
      <c r="O112" s="66">
        <f t="shared" si="15"/>
        <v>0</v>
      </c>
      <c r="P112" s="66">
        <f t="shared" si="15"/>
        <v>0</v>
      </c>
      <c r="Q112" s="93">
        <f t="shared" si="15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SUM(E166:E187)</f>
        <v>45233596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-45233596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/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/>
      <c r="F133" s="14"/>
      <c r="G133" s="14"/>
      <c r="H133" s="14"/>
      <c r="K133" s="2"/>
      <c r="R133" s="2"/>
    </row>
    <row r="134" spans="1:18" x14ac:dyDescent="0.3">
      <c r="A134" s="2"/>
      <c r="B134" s="94" t="s">
        <v>277</v>
      </c>
      <c r="E134" s="53"/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/>
      <c r="F135" s="14"/>
      <c r="G135" s="14"/>
      <c r="H135" s="14"/>
      <c r="K135" s="2"/>
      <c r="R135" s="2"/>
    </row>
    <row r="136" spans="1:18" x14ac:dyDescent="0.3">
      <c r="A136" s="2"/>
      <c r="B136" s="3" t="s">
        <v>278</v>
      </c>
      <c r="E136" s="53"/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/>
      <c r="F137" s="14"/>
      <c r="G137" s="14"/>
      <c r="H137" s="14"/>
      <c r="K137" s="2"/>
      <c r="R137" s="2"/>
    </row>
    <row r="138" spans="1:18" x14ac:dyDescent="0.3">
      <c r="A138" s="2"/>
      <c r="B138" s="3" t="s">
        <v>279</v>
      </c>
      <c r="E138" s="53"/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/>
      <c r="F139" s="14"/>
      <c r="G139" s="14"/>
      <c r="H139" s="14"/>
      <c r="K139" s="2"/>
      <c r="R139" s="2"/>
    </row>
    <row r="140" spans="1:18" x14ac:dyDescent="0.3">
      <c r="A140" s="2"/>
      <c r="B140" s="3" t="s">
        <v>280</v>
      </c>
      <c r="E140" s="53"/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/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/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/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/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/>
      <c r="F179" s="14"/>
      <c r="K179" s="2"/>
      <c r="R179" s="2"/>
    </row>
    <row r="180" spans="1:18" x14ac:dyDescent="0.3">
      <c r="A180" s="2"/>
      <c r="B180" s="3" t="s">
        <v>296</v>
      </c>
      <c r="E180" s="53">
        <v>40532517</v>
      </c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>
        <v>1458928</v>
      </c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>
        <v>3230000</v>
      </c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>
        <v>12151</v>
      </c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40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55" activePane="bottomRight" state="frozen"/>
      <selection activeCell="O7" sqref="O7"/>
      <selection pane="topRight" activeCell="O7" sqref="O7"/>
      <selection pane="bottomLeft" activeCell="O7" sqref="O7"/>
      <selection pane="bottomRight" activeCell="F65" sqref="F65:F68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6" style="5" customWidth="1"/>
    <col min="19" max="19" width="16.425781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42461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282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253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14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16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0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14">
        <v>6352123000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6352123000</v>
      </c>
      <c r="R9" s="5">
        <v>6352123000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16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14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16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14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14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>+Q14-R14</f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16">
        <v>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0</v>
      </c>
      <c r="R15" s="5">
        <v>0</v>
      </c>
      <c r="S15" s="37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14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16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14"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0</v>
      </c>
      <c r="R18" s="5">
        <v>0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16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14">
        <v>72849034</v>
      </c>
      <c r="F20" s="14">
        <v>7398364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80247398</v>
      </c>
      <c r="R20" s="5">
        <v>80247398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16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14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16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14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16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14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16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14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16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14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16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14">
        <v>24319510324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24319510324</v>
      </c>
      <c r="R32" s="5">
        <v>24319510324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14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ref="Q33" si="2">SUM(E33:P33)</f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16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14">
        <v>175071435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175071435</v>
      </c>
      <c r="R35" s="5">
        <v>175071435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16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14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16">
        <v>385047586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385047586</v>
      </c>
      <c r="R38" s="5">
        <v>385047586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14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16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14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16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14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16">
        <v>729064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14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16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14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16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14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16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14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16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14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16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14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16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14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16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14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0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thickTop="1" x14ac:dyDescent="0.25">
      <c r="A61" s="23"/>
      <c r="B61" s="43" t="s">
        <v>108</v>
      </c>
      <c r="C61" s="43"/>
      <c r="D61" s="44"/>
      <c r="E61" s="51">
        <v>31305330443</v>
      </c>
      <c r="F61" s="51">
        <f t="shared" ref="F61:Q61" si="3">SUM(F7:F60)</f>
        <v>7398364</v>
      </c>
      <c r="G61" s="51">
        <f t="shared" si="3"/>
        <v>0</v>
      </c>
      <c r="H61" s="51">
        <f t="shared" si="3"/>
        <v>0</v>
      </c>
      <c r="I61" s="51">
        <f t="shared" si="3"/>
        <v>0</v>
      </c>
      <c r="J61" s="51">
        <f t="shared" si="3"/>
        <v>0</v>
      </c>
      <c r="K61" s="51">
        <f t="shared" si="3"/>
        <v>0</v>
      </c>
      <c r="L61" s="51">
        <f t="shared" si="3"/>
        <v>0</v>
      </c>
      <c r="M61" s="51">
        <f t="shared" si="3"/>
        <v>0</v>
      </c>
      <c r="N61" s="51">
        <f t="shared" si="3"/>
        <v>0</v>
      </c>
      <c r="O61" s="51"/>
      <c r="P61" s="51">
        <f t="shared" si="3"/>
        <v>0</v>
      </c>
      <c r="Q61" s="51">
        <f t="shared" si="3"/>
        <v>31312728807</v>
      </c>
      <c r="R61" s="51">
        <f>SUM(R7:R59)</f>
        <v>31312728807</v>
      </c>
      <c r="S61" s="62">
        <f>S25+S60</f>
        <v>0</v>
      </c>
    </row>
    <row r="62" spans="1:19" s="13" customFormat="1" x14ac:dyDescent="0.3">
      <c r="A62" s="23"/>
      <c r="B62" s="43"/>
      <c r="C62" s="43"/>
      <c r="D62" s="44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14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4">SUM(E63:P63)</f>
        <v>0</v>
      </c>
      <c r="R63" s="5">
        <v>0</v>
      </c>
      <c r="S63" s="37">
        <f t="shared" ref="S63:S77" si="5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16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4"/>
        <v>0</v>
      </c>
      <c r="R64" s="5">
        <v>0</v>
      </c>
      <c r="S64" s="37">
        <f t="shared" si="5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14">
        <v>-604540858</v>
      </c>
      <c r="F65" s="25">
        <f>-E180</f>
        <v>-40532517</v>
      </c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4"/>
        <v>-645073375</v>
      </c>
      <c r="R65" s="5">
        <v>-645073375</v>
      </c>
      <c r="S65" s="37">
        <f t="shared" si="5"/>
        <v>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16">
        <v>-16403309</v>
      </c>
      <c r="F66" s="17">
        <f>-E182</f>
        <v>-1458929</v>
      </c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4"/>
        <v>-17862238</v>
      </c>
      <c r="R66" s="5">
        <v>-17862238</v>
      </c>
      <c r="S66" s="37">
        <f t="shared" si="5"/>
        <v>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14">
        <v>-47892811</v>
      </c>
      <c r="F67" s="25">
        <f>-E184</f>
        <v>-3229998</v>
      </c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4"/>
        <v>-51122809</v>
      </c>
      <c r="R67" s="5">
        <v>-51122809</v>
      </c>
      <c r="S67" s="37">
        <f t="shared" si="5"/>
        <v>0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16">
        <v>-182266</v>
      </c>
      <c r="F68" s="17">
        <f>-E186</f>
        <v>-12151</v>
      </c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4"/>
        <v>-194417</v>
      </c>
      <c r="R68" s="5">
        <v>-194417</v>
      </c>
      <c r="S68" s="37">
        <f t="shared" si="5"/>
        <v>0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14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4"/>
        <v>0</v>
      </c>
      <c r="R69" s="5">
        <v>0</v>
      </c>
      <c r="S69" s="37">
        <f t="shared" si="5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16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4"/>
        <v>0</v>
      </c>
      <c r="R70" s="5">
        <v>0</v>
      </c>
      <c r="S70" s="37">
        <f t="shared" si="5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14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4"/>
        <v>0</v>
      </c>
      <c r="R71" s="5">
        <v>0</v>
      </c>
      <c r="S71" s="37">
        <f t="shared" si="5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16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4"/>
        <v>0</v>
      </c>
      <c r="R72" s="5">
        <v>0</v>
      </c>
      <c r="S72" s="37">
        <f t="shared" si="5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14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4"/>
        <v>0</v>
      </c>
      <c r="R73" s="5">
        <v>0</v>
      </c>
      <c r="S73" s="37">
        <f t="shared" si="5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16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4"/>
        <v>0</v>
      </c>
      <c r="R74" s="5">
        <v>0</v>
      </c>
      <c r="S74" s="37">
        <f t="shared" si="5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14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4"/>
        <v>0</v>
      </c>
      <c r="R75" s="5">
        <v>0</v>
      </c>
      <c r="S75" s="37">
        <f t="shared" si="5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16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4"/>
        <v>0</v>
      </c>
      <c r="R76" s="5">
        <v>0</v>
      </c>
      <c r="S76" s="37">
        <f t="shared" si="5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14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4"/>
        <v>0</v>
      </c>
      <c r="R77" s="5">
        <v>0</v>
      </c>
      <c r="S77" s="37">
        <f t="shared" si="5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14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4"/>
        <v>0</v>
      </c>
      <c r="R78" s="5">
        <v>0</v>
      </c>
      <c r="S78" s="37">
        <f t="shared" ref="S78:S88" si="6">+Q78-R78</f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16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4"/>
        <v>0</v>
      </c>
      <c r="R79" s="5">
        <v>0</v>
      </c>
      <c r="S79" s="37">
        <f t="shared" si="6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14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4"/>
        <v>0</v>
      </c>
      <c r="R80" s="5">
        <v>0</v>
      </c>
      <c r="S80" s="37">
        <f t="shared" si="6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16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4"/>
        <v>0</v>
      </c>
      <c r="R81" s="5">
        <v>0</v>
      </c>
      <c r="S81" s="37">
        <f t="shared" si="6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14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4"/>
        <v>0</v>
      </c>
      <c r="R82" s="5">
        <v>0</v>
      </c>
      <c r="S82" s="37">
        <f t="shared" si="6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16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4"/>
        <v>0</v>
      </c>
      <c r="R83" s="5">
        <v>0</v>
      </c>
      <c r="S83" s="37">
        <f t="shared" si="6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14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4"/>
        <v>0</v>
      </c>
      <c r="R84" s="5">
        <v>0</v>
      </c>
      <c r="S84" s="37">
        <f t="shared" si="6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16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4"/>
        <v>0</v>
      </c>
      <c r="R85" s="5">
        <v>0</v>
      </c>
      <c r="S85" s="37">
        <f t="shared" si="6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14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4"/>
        <v>0</v>
      </c>
      <c r="R86" s="5">
        <v>0</v>
      </c>
      <c r="S86" s="37">
        <f t="shared" si="6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16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4"/>
        <v>0</v>
      </c>
      <c r="R87" s="5">
        <v>0</v>
      </c>
      <c r="S87" s="37">
        <f t="shared" si="6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14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4"/>
        <v>0</v>
      </c>
      <c r="R88" s="5">
        <v>0</v>
      </c>
      <c r="S88" s="37">
        <f t="shared" si="6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v>-669019244</v>
      </c>
      <c r="F89" s="60">
        <f t="shared" ref="F89:Q89" si="7">SUM(F63:F88)</f>
        <v>-45233595</v>
      </c>
      <c r="G89" s="60">
        <f t="shared" si="7"/>
        <v>0</v>
      </c>
      <c r="H89" s="60">
        <f t="shared" si="7"/>
        <v>0</v>
      </c>
      <c r="I89" s="60">
        <f t="shared" si="7"/>
        <v>0</v>
      </c>
      <c r="J89" s="60">
        <f t="shared" si="7"/>
        <v>0</v>
      </c>
      <c r="K89" s="60">
        <f t="shared" si="7"/>
        <v>0</v>
      </c>
      <c r="L89" s="60">
        <f t="shared" si="7"/>
        <v>0</v>
      </c>
      <c r="M89" s="60">
        <f t="shared" si="7"/>
        <v>0</v>
      </c>
      <c r="N89" s="60">
        <f t="shared" si="7"/>
        <v>0</v>
      </c>
      <c r="O89" s="60">
        <f t="shared" si="7"/>
        <v>0</v>
      </c>
      <c r="P89" s="60">
        <f t="shared" si="7"/>
        <v>0</v>
      </c>
      <c r="Q89" s="60">
        <f t="shared" si="7"/>
        <v>-714252839</v>
      </c>
      <c r="R89" s="61">
        <f>SUM(R63:R88)</f>
        <v>-714252839</v>
      </c>
      <c r="S89" s="62">
        <f>SUM(S57:S88)</f>
        <v>0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v>30636311199</v>
      </c>
      <c r="F90" s="66">
        <f t="shared" ref="F90:Q90" si="8">+F61+F89</f>
        <v>-37835231</v>
      </c>
      <c r="G90" s="66">
        <f t="shared" si="8"/>
        <v>0</v>
      </c>
      <c r="H90" s="66">
        <f t="shared" si="8"/>
        <v>0</v>
      </c>
      <c r="I90" s="66">
        <f t="shared" si="8"/>
        <v>0</v>
      </c>
      <c r="J90" s="66">
        <f t="shared" si="8"/>
        <v>0</v>
      </c>
      <c r="K90" s="66">
        <f t="shared" si="8"/>
        <v>0</v>
      </c>
      <c r="L90" s="66">
        <f t="shared" si="8"/>
        <v>0</v>
      </c>
      <c r="M90" s="66">
        <f t="shared" si="8"/>
        <v>0</v>
      </c>
      <c r="N90" s="66">
        <f t="shared" si="8"/>
        <v>0</v>
      </c>
      <c r="O90" s="66">
        <f t="shared" si="8"/>
        <v>0</v>
      </c>
      <c r="P90" s="66">
        <f t="shared" si="8"/>
        <v>0</v>
      </c>
      <c r="Q90" s="66">
        <f t="shared" si="8"/>
        <v>30598475968</v>
      </c>
      <c r="R90" s="61">
        <f>R61+R89</f>
        <v>30598475968</v>
      </c>
      <c r="S90" s="62">
        <f>S55+S89</f>
        <v>0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2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77">
        <v>0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9">SUM(E92:P92)</f>
        <v>0</v>
      </c>
      <c r="R92" s="73">
        <v>0</v>
      </c>
      <c r="S92" s="78">
        <f t="shared" ref="S92:S103" si="10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9"/>
        <v>0</v>
      </c>
      <c r="R93" s="73">
        <v>0</v>
      </c>
      <c r="S93" s="78">
        <f t="shared" si="10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0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9"/>
        <v>0</v>
      </c>
      <c r="R94" s="73">
        <v>0</v>
      </c>
      <c r="S94" s="78">
        <f t="shared" si="10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82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9"/>
        <v>0</v>
      </c>
      <c r="R95" s="73">
        <v>0</v>
      </c>
      <c r="S95" s="78">
        <f t="shared" si="10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8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9"/>
        <v>0</v>
      </c>
      <c r="R96" s="73">
        <v>0</v>
      </c>
      <c r="S96" s="78">
        <f t="shared" si="10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82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9"/>
        <v>0</v>
      </c>
      <c r="R97" s="73">
        <v>0</v>
      </c>
      <c r="S97" s="78">
        <f t="shared" si="10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8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9"/>
        <v>0</v>
      </c>
      <c r="R98" s="73">
        <v>0</v>
      </c>
      <c r="S98" s="78">
        <f t="shared" si="10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82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9"/>
        <v>0</v>
      </c>
      <c r="R99" s="73">
        <v>0</v>
      </c>
      <c r="S99" s="78">
        <f t="shared" si="10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8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9"/>
        <v>0</v>
      </c>
      <c r="R100" s="73">
        <v>0</v>
      </c>
      <c r="S100" s="78">
        <f t="shared" si="10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82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9"/>
        <v>0</v>
      </c>
      <c r="R101" s="73">
        <v>0</v>
      </c>
      <c r="S101" s="78">
        <f t="shared" si="10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8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10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8">
        <v>0</v>
      </c>
      <c r="F103" s="87">
        <f t="shared" ref="F103:Q103" si="11">SUM(F92:F102)</f>
        <v>0</v>
      </c>
      <c r="G103" s="87">
        <f t="shared" si="11"/>
        <v>0</v>
      </c>
      <c r="H103" s="87">
        <f t="shared" si="11"/>
        <v>0</v>
      </c>
      <c r="I103" s="87">
        <f t="shared" si="11"/>
        <v>0</v>
      </c>
      <c r="J103" s="87">
        <f t="shared" si="11"/>
        <v>0</v>
      </c>
      <c r="K103" s="87">
        <f t="shared" si="11"/>
        <v>0</v>
      </c>
      <c r="L103" s="87">
        <f t="shared" si="11"/>
        <v>0</v>
      </c>
      <c r="M103" s="87">
        <f t="shared" si="11"/>
        <v>0</v>
      </c>
      <c r="N103" s="87">
        <f t="shared" si="11"/>
        <v>0</v>
      </c>
      <c r="O103" s="87">
        <f t="shared" si="11"/>
        <v>0</v>
      </c>
      <c r="P103" s="87">
        <f t="shared" si="11"/>
        <v>0</v>
      </c>
      <c r="Q103" s="88">
        <f t="shared" si="11"/>
        <v>0</v>
      </c>
      <c r="R103" s="61">
        <f>SUM(R92:R102)</f>
        <v>0</v>
      </c>
      <c r="S103" s="62">
        <f t="shared" si="10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2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77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2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0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2"/>
        <v>0</v>
      </c>
      <c r="R106" s="73">
        <v>0</v>
      </c>
      <c r="S106" s="78">
        <f t="shared" ref="S106:S110" si="13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2"/>
        <v>0</v>
      </c>
      <c r="R107" s="73">
        <v>0</v>
      </c>
      <c r="S107" s="78">
        <f t="shared" si="13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82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2"/>
        <v>0</v>
      </c>
      <c r="R108" s="73">
        <v>0</v>
      </c>
      <c r="S108" s="78">
        <f t="shared" si="13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8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2"/>
        <v>0</v>
      </c>
      <c r="R109" s="73">
        <v>0</v>
      </c>
      <c r="S109" s="78">
        <f t="shared" si="13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82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2"/>
        <v>0</v>
      </c>
      <c r="R110" s="73">
        <v>0</v>
      </c>
      <c r="S110" s="78">
        <f t="shared" si="13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2">
        <v>0</v>
      </c>
      <c r="F111" s="91">
        <f t="shared" ref="F111:Q111" si="14">SUM(F105:F110)</f>
        <v>0</v>
      </c>
      <c r="G111" s="91">
        <f t="shared" si="14"/>
        <v>0</v>
      </c>
      <c r="H111" s="91">
        <f t="shared" si="14"/>
        <v>0</v>
      </c>
      <c r="I111" s="91">
        <f t="shared" si="14"/>
        <v>0</v>
      </c>
      <c r="J111" s="91">
        <f t="shared" si="14"/>
        <v>0</v>
      </c>
      <c r="K111" s="91">
        <f t="shared" si="14"/>
        <v>0</v>
      </c>
      <c r="L111" s="91">
        <f t="shared" si="14"/>
        <v>0</v>
      </c>
      <c r="M111" s="91">
        <f t="shared" si="14"/>
        <v>0</v>
      </c>
      <c r="N111" s="91">
        <f t="shared" si="14"/>
        <v>0</v>
      </c>
      <c r="O111" s="91">
        <f t="shared" si="14"/>
        <v>0</v>
      </c>
      <c r="P111" s="91">
        <f t="shared" si="14"/>
        <v>0</v>
      </c>
      <c r="Q111" s="92">
        <f t="shared" si="14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93">
        <v>0</v>
      </c>
      <c r="F112" s="66">
        <f t="shared" ref="F112:Q112" si="15">+F103+F111</f>
        <v>0</v>
      </c>
      <c r="G112" s="66">
        <f t="shared" si="15"/>
        <v>0</v>
      </c>
      <c r="H112" s="66">
        <f t="shared" si="15"/>
        <v>0</v>
      </c>
      <c r="I112" s="66">
        <f t="shared" si="15"/>
        <v>0</v>
      </c>
      <c r="J112" s="66">
        <f t="shared" si="15"/>
        <v>0</v>
      </c>
      <c r="K112" s="66">
        <f t="shared" si="15"/>
        <v>0</v>
      </c>
      <c r="L112" s="66">
        <f t="shared" si="15"/>
        <v>0</v>
      </c>
      <c r="M112" s="66">
        <f t="shared" si="15"/>
        <v>0</v>
      </c>
      <c r="N112" s="66">
        <f t="shared" si="15"/>
        <v>0</v>
      </c>
      <c r="O112" s="66">
        <f t="shared" si="15"/>
        <v>0</v>
      </c>
      <c r="P112" s="66">
        <f t="shared" si="15"/>
        <v>0</v>
      </c>
      <c r="Q112" s="93">
        <f t="shared" si="15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SUM(E166:E190)</f>
        <v>45233595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-45233595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53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53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53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53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>
        <v>0</v>
      </c>
      <c r="F179" s="14"/>
      <c r="K179" s="2"/>
      <c r="R179" s="2"/>
    </row>
    <row r="180" spans="1:18" x14ac:dyDescent="0.3">
      <c r="A180" s="2"/>
      <c r="B180" s="3" t="s">
        <v>296</v>
      </c>
      <c r="E180" s="53">
        <v>40532517</v>
      </c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>
        <v>1458929</v>
      </c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>
        <v>3229998</v>
      </c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>
        <v>12151</v>
      </c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53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59" activePane="bottomRight" state="frozen"/>
      <selection activeCell="O7" sqref="O7"/>
      <selection pane="topRight" activeCell="O7" sqref="O7"/>
      <selection pane="bottomLeft" activeCell="O7" sqref="O7"/>
      <selection pane="bottomRight" activeCell="F65" sqref="F65:F68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6" style="5" customWidth="1"/>
    <col min="19" max="19" width="16.57031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42491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284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254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53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40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53">
        <v>6352123000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6352123000</v>
      </c>
      <c r="R9" s="5">
        <v>6352123000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40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53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40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53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53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40">
        <v>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0</v>
      </c>
      <c r="R15" s="5">
        <v>0</v>
      </c>
      <c r="S15" s="37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53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40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53"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0</v>
      </c>
      <c r="R18" s="5">
        <v>0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40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53">
        <v>80247398</v>
      </c>
      <c r="F20" s="14">
        <v>24248808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104496206</v>
      </c>
      <c r="R20" s="5">
        <v>104496206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40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53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40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53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40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53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40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53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40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53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40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53">
        <v>24319510324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24319510324</v>
      </c>
      <c r="R32" s="5">
        <v>24319510324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si="0"/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40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53">
        <v>175071435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175071435</v>
      </c>
      <c r="R35" s="5">
        <v>175071435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40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53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40">
        <v>385047586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385047586</v>
      </c>
      <c r="R38" s="5">
        <v>385047586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53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40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53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40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53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40">
        <v>729064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53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40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53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40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53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40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53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40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53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40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53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40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53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40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53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1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v>31312728807</v>
      </c>
      <c r="F61" s="51">
        <f t="shared" ref="F61:Q61" si="2">SUM(F7:F60)</f>
        <v>24248808</v>
      </c>
      <c r="G61" s="51">
        <f t="shared" si="2"/>
        <v>0</v>
      </c>
      <c r="H61" s="51">
        <f t="shared" si="2"/>
        <v>0</v>
      </c>
      <c r="I61" s="51">
        <f t="shared" si="2"/>
        <v>0</v>
      </c>
      <c r="J61" s="51">
        <f t="shared" si="2"/>
        <v>0</v>
      </c>
      <c r="K61" s="51">
        <f t="shared" si="2"/>
        <v>0</v>
      </c>
      <c r="L61" s="51">
        <f t="shared" si="2"/>
        <v>0</v>
      </c>
      <c r="M61" s="51">
        <f t="shared" si="2"/>
        <v>0</v>
      </c>
      <c r="N61" s="51">
        <f t="shared" si="2"/>
        <v>0</v>
      </c>
      <c r="O61" s="51"/>
      <c r="P61" s="51">
        <f t="shared" si="2"/>
        <v>0</v>
      </c>
      <c r="Q61" s="51">
        <f t="shared" si="2"/>
        <v>31336977615</v>
      </c>
      <c r="R61" s="51">
        <f>SUM(R7:R59)</f>
        <v>31336977615</v>
      </c>
      <c r="S61" s="37">
        <f t="shared" si="1"/>
        <v>0</v>
      </c>
    </row>
    <row r="62" spans="1:19" s="13" customFormat="1" x14ac:dyDescent="0.3">
      <c r="A62" s="23"/>
      <c r="B62" s="43"/>
      <c r="C62" s="43"/>
      <c r="D62" s="44"/>
      <c r="E62" s="28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53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3">SUM(E63:P63)</f>
        <v>0</v>
      </c>
      <c r="R63" s="5">
        <v>0</v>
      </c>
      <c r="S63" s="37">
        <f t="shared" ref="S63:S77" si="4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40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3"/>
        <v>0</v>
      </c>
      <c r="R64" s="5">
        <v>0</v>
      </c>
      <c r="S64" s="37">
        <f t="shared" si="4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5">
        <v>-645073375</v>
      </c>
      <c r="F65" s="25">
        <f>-E180</f>
        <v>-40532517</v>
      </c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3"/>
        <v>-685605892</v>
      </c>
      <c r="R65" s="5">
        <v>-685605892</v>
      </c>
      <c r="S65" s="37">
        <f t="shared" si="4"/>
        <v>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40">
        <v>-17862238</v>
      </c>
      <c r="F66" s="17">
        <f>-E182</f>
        <v>-1458928</v>
      </c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3"/>
        <v>-19321166</v>
      </c>
      <c r="R66" s="5">
        <v>-19321166</v>
      </c>
      <c r="S66" s="37">
        <f t="shared" si="4"/>
        <v>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53">
        <v>-51122809</v>
      </c>
      <c r="F67" s="25">
        <f>-E184</f>
        <v>-3230002</v>
      </c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3"/>
        <v>-54352811</v>
      </c>
      <c r="R67" s="5">
        <v>-54352811</v>
      </c>
      <c r="S67" s="37">
        <f t="shared" si="4"/>
        <v>0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40">
        <v>-194417</v>
      </c>
      <c r="F68" s="17">
        <f>-E186</f>
        <v>-12151</v>
      </c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3"/>
        <v>-206568</v>
      </c>
      <c r="R68" s="5">
        <v>-206568</v>
      </c>
      <c r="S68" s="37">
        <f t="shared" si="4"/>
        <v>0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53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3"/>
        <v>0</v>
      </c>
      <c r="R69" s="5">
        <v>0</v>
      </c>
      <c r="S69" s="37">
        <f t="shared" si="4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40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3"/>
        <v>0</v>
      </c>
      <c r="R70" s="5">
        <v>0</v>
      </c>
      <c r="S70" s="37">
        <f t="shared" si="4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53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3"/>
        <v>0</v>
      </c>
      <c r="R71" s="5">
        <v>0</v>
      </c>
      <c r="S71" s="37">
        <f t="shared" si="4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40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3"/>
        <v>0</v>
      </c>
      <c r="R72" s="5">
        <v>0</v>
      </c>
      <c r="S72" s="37">
        <f t="shared" si="4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53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3"/>
        <v>0</v>
      </c>
      <c r="R73" s="5">
        <v>0</v>
      </c>
      <c r="S73" s="37">
        <f t="shared" si="4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40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3"/>
        <v>0</v>
      </c>
      <c r="R74" s="5">
        <v>0</v>
      </c>
      <c r="S74" s="37">
        <f t="shared" si="4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53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3"/>
        <v>0</v>
      </c>
      <c r="R75" s="5">
        <v>0</v>
      </c>
      <c r="S75" s="37">
        <f t="shared" si="4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40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3"/>
        <v>0</v>
      </c>
      <c r="R76" s="5">
        <v>0</v>
      </c>
      <c r="S76" s="37">
        <f t="shared" si="4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53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3"/>
        <v>0</v>
      </c>
      <c r="R77" s="5">
        <v>0</v>
      </c>
      <c r="S77" s="37">
        <f t="shared" si="4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53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3"/>
        <v>0</v>
      </c>
      <c r="R78" s="5">
        <v>0</v>
      </c>
      <c r="S78" s="37">
        <f t="shared" ref="S78:S88" si="5">+Q78-R78</f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40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3"/>
        <v>0</v>
      </c>
      <c r="R79" s="5">
        <v>0</v>
      </c>
      <c r="S79" s="37">
        <f t="shared" si="5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53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3"/>
        <v>0</v>
      </c>
      <c r="R80" s="5">
        <v>0</v>
      </c>
      <c r="S80" s="37">
        <f t="shared" si="5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40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3"/>
        <v>0</v>
      </c>
      <c r="R81" s="5">
        <v>0</v>
      </c>
      <c r="S81" s="37">
        <f t="shared" si="5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53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3"/>
        <v>0</v>
      </c>
      <c r="R82" s="5">
        <v>0</v>
      </c>
      <c r="S82" s="37">
        <f t="shared" si="5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40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3"/>
        <v>0</v>
      </c>
      <c r="R83" s="5">
        <v>0</v>
      </c>
      <c r="S83" s="37">
        <f t="shared" si="5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53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3"/>
        <v>0</v>
      </c>
      <c r="R84" s="5">
        <v>0</v>
      </c>
      <c r="S84" s="37">
        <f t="shared" si="5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40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3"/>
        <v>0</v>
      </c>
      <c r="R85" s="5">
        <v>0</v>
      </c>
      <c r="S85" s="37">
        <f t="shared" si="5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53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3"/>
        <v>0</v>
      </c>
      <c r="R86" s="5">
        <v>0</v>
      </c>
      <c r="S86" s="37">
        <f t="shared" si="5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40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3"/>
        <v>0</v>
      </c>
      <c r="R87" s="5">
        <v>0</v>
      </c>
      <c r="S87" s="37">
        <f t="shared" si="5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53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3"/>
        <v>0</v>
      </c>
      <c r="R88" s="5">
        <v>0</v>
      </c>
      <c r="S88" s="37">
        <f t="shared" si="5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v>-714252839</v>
      </c>
      <c r="F89" s="60">
        <f t="shared" ref="F89:Q89" si="6">SUM(F63:F88)</f>
        <v>-45233598</v>
      </c>
      <c r="G89" s="60">
        <f t="shared" si="6"/>
        <v>0</v>
      </c>
      <c r="H89" s="60">
        <f t="shared" si="6"/>
        <v>0</v>
      </c>
      <c r="I89" s="60">
        <f t="shared" si="6"/>
        <v>0</v>
      </c>
      <c r="J89" s="60">
        <f t="shared" si="6"/>
        <v>0</v>
      </c>
      <c r="K89" s="60">
        <f t="shared" si="6"/>
        <v>0</v>
      </c>
      <c r="L89" s="60">
        <f t="shared" si="6"/>
        <v>0</v>
      </c>
      <c r="M89" s="60">
        <f t="shared" si="6"/>
        <v>0</v>
      </c>
      <c r="N89" s="60">
        <f t="shared" si="6"/>
        <v>0</v>
      </c>
      <c r="O89" s="60">
        <f t="shared" si="6"/>
        <v>0</v>
      </c>
      <c r="P89" s="60">
        <f t="shared" si="6"/>
        <v>0</v>
      </c>
      <c r="Q89" s="60">
        <f t="shared" si="6"/>
        <v>-759486437</v>
      </c>
      <c r="R89" s="61">
        <f>SUM(R63:R88)</f>
        <v>-759486437</v>
      </c>
      <c r="S89" s="62">
        <f>SUM(S57:S88)</f>
        <v>0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v>30598475968</v>
      </c>
      <c r="F90" s="66">
        <f t="shared" ref="F90:Q90" si="7">+F61+F89</f>
        <v>-20984790</v>
      </c>
      <c r="G90" s="66">
        <f t="shared" si="7"/>
        <v>0</v>
      </c>
      <c r="H90" s="66">
        <f t="shared" si="7"/>
        <v>0</v>
      </c>
      <c r="I90" s="66">
        <f t="shared" si="7"/>
        <v>0</v>
      </c>
      <c r="J90" s="66">
        <f t="shared" si="7"/>
        <v>0</v>
      </c>
      <c r="K90" s="66">
        <f t="shared" si="7"/>
        <v>0</v>
      </c>
      <c r="L90" s="66">
        <f t="shared" si="7"/>
        <v>0</v>
      </c>
      <c r="M90" s="66">
        <f t="shared" si="7"/>
        <v>0</v>
      </c>
      <c r="N90" s="66">
        <f t="shared" si="7"/>
        <v>0</v>
      </c>
      <c r="O90" s="66">
        <f t="shared" si="7"/>
        <v>0</v>
      </c>
      <c r="P90" s="66">
        <f t="shared" si="7"/>
        <v>0</v>
      </c>
      <c r="Q90" s="66">
        <f t="shared" si="7"/>
        <v>30577491178</v>
      </c>
      <c r="R90" s="61">
        <f>R61+R89</f>
        <v>30577491178</v>
      </c>
      <c r="S90" s="67">
        <f>S55+S89</f>
        <v>0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53">
        <v>0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8">SUM(E92:P92)</f>
        <v>0</v>
      </c>
      <c r="R92" s="73">
        <v>0</v>
      </c>
      <c r="S92" s="78">
        <f t="shared" ref="S92:S103" si="9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8"/>
        <v>0</v>
      </c>
      <c r="R93" s="73">
        <v>0</v>
      </c>
      <c r="S93" s="78">
        <f t="shared" si="9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0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8"/>
        <v>0</v>
      </c>
      <c r="R94" s="73">
        <v>0</v>
      </c>
      <c r="S94" s="78">
        <f t="shared" si="9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8"/>
        <v>0</v>
      </c>
      <c r="R95" s="73">
        <v>0</v>
      </c>
      <c r="S95" s="78">
        <f t="shared" si="9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8"/>
        <v>0</v>
      </c>
      <c r="R96" s="73">
        <v>0</v>
      </c>
      <c r="S96" s="78">
        <f t="shared" si="9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8"/>
        <v>0</v>
      </c>
      <c r="R97" s="73">
        <v>0</v>
      </c>
      <c r="S97" s="78">
        <f t="shared" si="9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8"/>
        <v>0</v>
      </c>
      <c r="R98" s="73">
        <v>0</v>
      </c>
      <c r="S98" s="78">
        <f t="shared" si="9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8"/>
        <v>0</v>
      </c>
      <c r="R99" s="73">
        <v>0</v>
      </c>
      <c r="S99" s="78">
        <f t="shared" si="9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8"/>
        <v>0</v>
      </c>
      <c r="R100" s="73">
        <v>0</v>
      </c>
      <c r="S100" s="78">
        <f t="shared" si="9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8"/>
        <v>0</v>
      </c>
      <c r="R101" s="73">
        <v>0</v>
      </c>
      <c r="S101" s="78">
        <f t="shared" si="9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9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v>0</v>
      </c>
      <c r="F103" s="87">
        <f t="shared" ref="F103:Q103" si="10">SUM(F92:F102)</f>
        <v>0</v>
      </c>
      <c r="G103" s="87">
        <f t="shared" si="10"/>
        <v>0</v>
      </c>
      <c r="H103" s="87">
        <f t="shared" si="10"/>
        <v>0</v>
      </c>
      <c r="I103" s="87">
        <f t="shared" si="10"/>
        <v>0</v>
      </c>
      <c r="J103" s="87">
        <f t="shared" si="10"/>
        <v>0</v>
      </c>
      <c r="K103" s="87">
        <f t="shared" si="10"/>
        <v>0</v>
      </c>
      <c r="L103" s="87">
        <f t="shared" si="10"/>
        <v>0</v>
      </c>
      <c r="M103" s="87">
        <f t="shared" si="10"/>
        <v>0</v>
      </c>
      <c r="N103" s="87">
        <f t="shared" si="10"/>
        <v>0</v>
      </c>
      <c r="O103" s="87">
        <f t="shared" si="10"/>
        <v>0</v>
      </c>
      <c r="P103" s="87">
        <f t="shared" si="10"/>
        <v>0</v>
      </c>
      <c r="Q103" s="88">
        <f t="shared" si="10"/>
        <v>0</v>
      </c>
      <c r="R103" s="61">
        <f>SUM(R92:R102)</f>
        <v>0</v>
      </c>
      <c r="S103" s="62">
        <f t="shared" si="9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1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0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1"/>
        <v>0</v>
      </c>
      <c r="R106" s="73">
        <v>0</v>
      </c>
      <c r="S106" s="78">
        <f t="shared" ref="S106:S110" si="12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1"/>
        <v>0</v>
      </c>
      <c r="R107" s="73">
        <v>0</v>
      </c>
      <c r="S107" s="78">
        <f t="shared" si="12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1"/>
        <v>0</v>
      </c>
      <c r="R108" s="73">
        <v>0</v>
      </c>
      <c r="S108" s="78">
        <f t="shared" si="12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1"/>
        <v>0</v>
      </c>
      <c r="R109" s="73">
        <v>0</v>
      </c>
      <c r="S109" s="78">
        <f t="shared" si="12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1"/>
        <v>0</v>
      </c>
      <c r="R110" s="73">
        <v>0</v>
      </c>
      <c r="S110" s="78">
        <f t="shared" si="12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v>0</v>
      </c>
      <c r="F111" s="91">
        <f t="shared" ref="F111:Q111" si="13">SUM(F105:F110)</f>
        <v>0</v>
      </c>
      <c r="G111" s="91">
        <f t="shared" si="13"/>
        <v>0</v>
      </c>
      <c r="H111" s="91">
        <f t="shared" si="13"/>
        <v>0</v>
      </c>
      <c r="I111" s="91">
        <f t="shared" si="13"/>
        <v>0</v>
      </c>
      <c r="J111" s="91">
        <f t="shared" si="13"/>
        <v>0</v>
      </c>
      <c r="K111" s="91">
        <f t="shared" si="13"/>
        <v>0</v>
      </c>
      <c r="L111" s="91">
        <f t="shared" si="13"/>
        <v>0</v>
      </c>
      <c r="M111" s="91">
        <f t="shared" si="13"/>
        <v>0</v>
      </c>
      <c r="N111" s="91">
        <f t="shared" si="13"/>
        <v>0</v>
      </c>
      <c r="O111" s="91">
        <f t="shared" si="13"/>
        <v>0</v>
      </c>
      <c r="P111" s="91">
        <f t="shared" si="13"/>
        <v>0</v>
      </c>
      <c r="Q111" s="92">
        <f t="shared" si="13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v>0</v>
      </c>
      <c r="F112" s="66">
        <f t="shared" ref="F112:Q112" si="14">+F103+F111</f>
        <v>0</v>
      </c>
      <c r="G112" s="66">
        <f t="shared" si="14"/>
        <v>0</v>
      </c>
      <c r="H112" s="66">
        <f t="shared" si="14"/>
        <v>0</v>
      </c>
      <c r="I112" s="66">
        <f t="shared" si="14"/>
        <v>0</v>
      </c>
      <c r="J112" s="66">
        <f t="shared" si="14"/>
        <v>0</v>
      </c>
      <c r="K112" s="66">
        <f t="shared" si="14"/>
        <v>0</v>
      </c>
      <c r="L112" s="66">
        <f t="shared" si="14"/>
        <v>0</v>
      </c>
      <c r="M112" s="66">
        <f t="shared" si="14"/>
        <v>0</v>
      </c>
      <c r="N112" s="66">
        <f t="shared" si="14"/>
        <v>0</v>
      </c>
      <c r="O112" s="66">
        <f t="shared" si="14"/>
        <v>0</v>
      </c>
      <c r="P112" s="66">
        <f t="shared" si="14"/>
        <v>0</v>
      </c>
      <c r="Q112" s="93">
        <f t="shared" si="14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SUM(E166:E190)</f>
        <v>45233598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-45233598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53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53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53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53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>
        <v>0</v>
      </c>
      <c r="F179" s="14"/>
      <c r="K179" s="2"/>
      <c r="R179" s="2"/>
    </row>
    <row r="180" spans="1:18" x14ac:dyDescent="0.3">
      <c r="A180" s="2"/>
      <c r="B180" s="3" t="s">
        <v>296</v>
      </c>
      <c r="E180" s="53">
        <v>40532517</v>
      </c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>
        <v>1458928</v>
      </c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>
        <v>3230002</v>
      </c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>
        <v>12151</v>
      </c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40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54" activePane="bottomRight" state="frozen"/>
      <selection activeCell="O7" sqref="O7"/>
      <selection pane="topRight" activeCell="O7" sqref="O7"/>
      <selection pane="bottomLeft" activeCell="O7" sqref="O7"/>
      <selection pane="bottomRight" activeCell="F65" sqref="F65:F68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6" style="5" customWidth="1"/>
    <col min="19" max="19" width="16.57031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42522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283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271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14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16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14">
        <v>6352123000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6352123000</v>
      </c>
      <c r="R9" s="5">
        <v>6352123000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16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14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16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14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14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16">
        <v>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0</v>
      </c>
      <c r="R15" s="5">
        <v>0</v>
      </c>
      <c r="S15" s="37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14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16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14"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0</v>
      </c>
      <c r="R18" s="5">
        <v>0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16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14">
        <v>104496206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104496206</v>
      </c>
      <c r="R20" s="5">
        <v>104496206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16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14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16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14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16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14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16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14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16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14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16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14">
        <v>24319510324</v>
      </c>
      <c r="F32" s="14">
        <v>128201600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24447711924</v>
      </c>
      <c r="R32" s="5">
        <v>24447711924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14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ref="Q33" si="2">SUM(E33:P33)</f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16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14">
        <v>175071435</v>
      </c>
      <c r="F35" s="14">
        <v>25889525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200960960</v>
      </c>
      <c r="R35" s="5">
        <v>200960960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16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14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16">
        <v>385047586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385047586</v>
      </c>
      <c r="R38" s="5">
        <v>385047586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14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16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14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16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14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16">
        <v>729064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14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16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14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16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14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16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14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16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14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16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14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16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14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16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14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0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v>31336977615</v>
      </c>
      <c r="F61" s="51">
        <f t="shared" ref="F61:Q61" si="3">SUM(F7:F60)</f>
        <v>154091125</v>
      </c>
      <c r="G61" s="51">
        <f t="shared" si="3"/>
        <v>0</v>
      </c>
      <c r="H61" s="51">
        <f t="shared" si="3"/>
        <v>0</v>
      </c>
      <c r="I61" s="51">
        <f t="shared" si="3"/>
        <v>0</v>
      </c>
      <c r="J61" s="51">
        <f t="shared" si="3"/>
        <v>0</v>
      </c>
      <c r="K61" s="51">
        <f t="shared" si="3"/>
        <v>0</v>
      </c>
      <c r="L61" s="51">
        <f t="shared" si="3"/>
        <v>0</v>
      </c>
      <c r="M61" s="51">
        <f t="shared" si="3"/>
        <v>0</v>
      </c>
      <c r="N61" s="51">
        <f t="shared" si="3"/>
        <v>0</v>
      </c>
      <c r="O61" s="51"/>
      <c r="P61" s="51">
        <f t="shared" si="3"/>
        <v>0</v>
      </c>
      <c r="Q61" s="51">
        <f t="shared" si="3"/>
        <v>31491068740</v>
      </c>
      <c r="R61" s="51">
        <f>SUM(R7:R59)</f>
        <v>31491068740</v>
      </c>
      <c r="S61" s="37">
        <f t="shared" si="1"/>
        <v>0</v>
      </c>
    </row>
    <row r="62" spans="1:19" s="13" customFormat="1" x14ac:dyDescent="0.3">
      <c r="A62" s="23"/>
      <c r="B62" s="43"/>
      <c r="C62" s="43"/>
      <c r="D62" s="44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14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4">SUM(E63:P63)</f>
        <v>0</v>
      </c>
      <c r="R63" s="5">
        <v>0</v>
      </c>
      <c r="S63" s="37">
        <f t="shared" ref="S63:S88" si="5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16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4"/>
        <v>0</v>
      </c>
      <c r="R64" s="5">
        <v>0</v>
      </c>
      <c r="S64" s="37">
        <f t="shared" si="5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14">
        <v>-685605892</v>
      </c>
      <c r="F65" s="25">
        <f>-E180</f>
        <v>-41814533</v>
      </c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4"/>
        <v>-727420425</v>
      </c>
      <c r="R65" s="5">
        <v>-727420425</v>
      </c>
      <c r="S65" s="37">
        <f t="shared" si="5"/>
        <v>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16">
        <v>-19321166</v>
      </c>
      <c r="F66" s="17">
        <f>-E182</f>
        <v>-2695236</v>
      </c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4"/>
        <v>-22016402</v>
      </c>
      <c r="R66" s="5">
        <v>-22016402</v>
      </c>
      <c r="S66" s="37">
        <f t="shared" si="5"/>
        <v>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14">
        <v>-54352811</v>
      </c>
      <c r="F67" s="25">
        <f>-E184</f>
        <v>-3229998</v>
      </c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4"/>
        <v>-57582809</v>
      </c>
      <c r="R67" s="5">
        <v>-57582809</v>
      </c>
      <c r="S67" s="37">
        <f t="shared" si="5"/>
        <v>0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16">
        <v>-206568</v>
      </c>
      <c r="F68" s="17">
        <f>-E186</f>
        <v>-12151</v>
      </c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4"/>
        <v>-218719</v>
      </c>
      <c r="R68" s="5">
        <v>-218719</v>
      </c>
      <c r="S68" s="37">
        <f t="shared" si="5"/>
        <v>0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14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4"/>
        <v>0</v>
      </c>
      <c r="R69" s="5">
        <v>0</v>
      </c>
      <c r="S69" s="37">
        <f t="shared" si="5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16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4"/>
        <v>0</v>
      </c>
      <c r="R70" s="5">
        <v>0</v>
      </c>
      <c r="S70" s="37">
        <f t="shared" si="5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14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4"/>
        <v>0</v>
      </c>
      <c r="R71" s="5">
        <v>0</v>
      </c>
      <c r="S71" s="37">
        <f t="shared" si="5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16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4"/>
        <v>0</v>
      </c>
      <c r="R72" s="5">
        <v>0</v>
      </c>
      <c r="S72" s="37">
        <f t="shared" si="5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14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4"/>
        <v>0</v>
      </c>
      <c r="R73" s="5">
        <v>0</v>
      </c>
      <c r="S73" s="37">
        <f t="shared" si="5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16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4"/>
        <v>0</v>
      </c>
      <c r="R74" s="5">
        <v>0</v>
      </c>
      <c r="S74" s="37">
        <f t="shared" si="5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14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4"/>
        <v>0</v>
      </c>
      <c r="R75" s="5">
        <v>0</v>
      </c>
      <c r="S75" s="37">
        <f t="shared" si="5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16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4"/>
        <v>0</v>
      </c>
      <c r="R76" s="5">
        <v>0</v>
      </c>
      <c r="S76" s="37">
        <f t="shared" si="5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14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4"/>
        <v>0</v>
      </c>
      <c r="R77" s="5">
        <v>0</v>
      </c>
      <c r="S77" s="37">
        <f t="shared" si="5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14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4"/>
        <v>0</v>
      </c>
      <c r="R78" s="5">
        <v>0</v>
      </c>
      <c r="S78" s="37">
        <f t="shared" si="5"/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16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4"/>
        <v>0</v>
      </c>
      <c r="R79" s="5">
        <v>0</v>
      </c>
      <c r="S79" s="37">
        <f t="shared" si="5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14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4"/>
        <v>0</v>
      </c>
      <c r="R80" s="5">
        <v>0</v>
      </c>
      <c r="S80" s="37">
        <f t="shared" si="5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16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4"/>
        <v>0</v>
      </c>
      <c r="R81" s="5">
        <v>0</v>
      </c>
      <c r="S81" s="37">
        <f t="shared" si="5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14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4"/>
        <v>0</v>
      </c>
      <c r="R82" s="5">
        <v>0</v>
      </c>
      <c r="S82" s="37">
        <f t="shared" si="5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16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4"/>
        <v>0</v>
      </c>
      <c r="R83" s="5">
        <v>0</v>
      </c>
      <c r="S83" s="37">
        <f t="shared" si="5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14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4"/>
        <v>0</v>
      </c>
      <c r="R84" s="5">
        <v>0</v>
      </c>
      <c r="S84" s="37">
        <f t="shared" si="5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16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4"/>
        <v>0</v>
      </c>
      <c r="R85" s="5">
        <v>0</v>
      </c>
      <c r="S85" s="37">
        <f t="shared" si="5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14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4"/>
        <v>0</v>
      </c>
      <c r="R86" s="5">
        <v>0</v>
      </c>
      <c r="S86" s="37">
        <f t="shared" si="5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16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4"/>
        <v>0</v>
      </c>
      <c r="R87" s="5">
        <v>0</v>
      </c>
      <c r="S87" s="37">
        <f t="shared" si="5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14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4"/>
        <v>0</v>
      </c>
      <c r="R88" s="5">
        <v>0</v>
      </c>
      <c r="S88" s="37">
        <f t="shared" si="5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v>-759486437</v>
      </c>
      <c r="F89" s="60">
        <f t="shared" ref="F89:Q89" si="6">SUM(F63:F88)</f>
        <v>-47751918</v>
      </c>
      <c r="G89" s="60">
        <f t="shared" si="6"/>
        <v>0</v>
      </c>
      <c r="H89" s="60">
        <f t="shared" si="6"/>
        <v>0</v>
      </c>
      <c r="I89" s="60">
        <f t="shared" si="6"/>
        <v>0</v>
      </c>
      <c r="J89" s="60">
        <f t="shared" si="6"/>
        <v>0</v>
      </c>
      <c r="K89" s="60">
        <f t="shared" si="6"/>
        <v>0</v>
      </c>
      <c r="L89" s="60">
        <f t="shared" si="6"/>
        <v>0</v>
      </c>
      <c r="M89" s="60">
        <f t="shared" si="6"/>
        <v>0</v>
      </c>
      <c r="N89" s="60">
        <f t="shared" si="6"/>
        <v>0</v>
      </c>
      <c r="O89" s="60">
        <f t="shared" si="6"/>
        <v>0</v>
      </c>
      <c r="P89" s="60">
        <f t="shared" si="6"/>
        <v>0</v>
      </c>
      <c r="Q89" s="60">
        <f t="shared" si="6"/>
        <v>-807238355</v>
      </c>
      <c r="R89" s="61">
        <f>SUM(R63:R88)</f>
        <v>-807238355</v>
      </c>
      <c r="S89" s="62">
        <f>SUM(S57:S88)</f>
        <v>0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v>30577491178</v>
      </c>
      <c r="F90" s="66">
        <f t="shared" ref="F90:Q90" si="7">+F61+F89</f>
        <v>106339207</v>
      </c>
      <c r="G90" s="66">
        <f t="shared" si="7"/>
        <v>0</v>
      </c>
      <c r="H90" s="66">
        <f t="shared" si="7"/>
        <v>0</v>
      </c>
      <c r="I90" s="66">
        <f t="shared" si="7"/>
        <v>0</v>
      </c>
      <c r="J90" s="66">
        <f t="shared" si="7"/>
        <v>0</v>
      </c>
      <c r="K90" s="66">
        <f t="shared" si="7"/>
        <v>0</v>
      </c>
      <c r="L90" s="66">
        <f t="shared" si="7"/>
        <v>0</v>
      </c>
      <c r="M90" s="66">
        <f t="shared" si="7"/>
        <v>0</v>
      </c>
      <c r="N90" s="66">
        <f t="shared" si="7"/>
        <v>0</v>
      </c>
      <c r="O90" s="66">
        <f t="shared" si="7"/>
        <v>0</v>
      </c>
      <c r="P90" s="66">
        <f t="shared" si="7"/>
        <v>0</v>
      </c>
      <c r="Q90" s="66">
        <f t="shared" si="7"/>
        <v>30683830385</v>
      </c>
      <c r="R90" s="61">
        <f>R61+R89</f>
        <v>30683830385</v>
      </c>
      <c r="S90" s="67">
        <f>S55+S89</f>
        <v>0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2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77">
        <v>0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8">SUM(E92:P92)</f>
        <v>0</v>
      </c>
      <c r="R92" s="73">
        <v>0</v>
      </c>
      <c r="S92" s="78">
        <f t="shared" ref="S92:S103" si="9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8"/>
        <v>0</v>
      </c>
      <c r="R93" s="73">
        <v>0</v>
      </c>
      <c r="S93" s="78">
        <f t="shared" si="9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0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8"/>
        <v>0</v>
      </c>
      <c r="R94" s="73">
        <v>0</v>
      </c>
      <c r="S94" s="78">
        <f t="shared" si="9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82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8"/>
        <v>0</v>
      </c>
      <c r="R95" s="73">
        <v>0</v>
      </c>
      <c r="S95" s="78">
        <f t="shared" si="9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8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8"/>
        <v>0</v>
      </c>
      <c r="R96" s="73">
        <v>0</v>
      </c>
      <c r="S96" s="78">
        <f t="shared" si="9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82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8"/>
        <v>0</v>
      </c>
      <c r="R97" s="73">
        <v>0</v>
      </c>
      <c r="S97" s="78">
        <f t="shared" si="9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8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8"/>
        <v>0</v>
      </c>
      <c r="R98" s="73">
        <v>0</v>
      </c>
      <c r="S98" s="78">
        <f t="shared" si="9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82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8"/>
        <v>0</v>
      </c>
      <c r="R99" s="73">
        <v>0</v>
      </c>
      <c r="S99" s="78">
        <f t="shared" si="9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8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8"/>
        <v>0</v>
      </c>
      <c r="R100" s="73">
        <v>0</v>
      </c>
      <c r="S100" s="78">
        <f t="shared" si="9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82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8"/>
        <v>0</v>
      </c>
      <c r="R101" s="73">
        <v>0</v>
      </c>
      <c r="S101" s="78">
        <f t="shared" si="9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8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9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8">
        <v>0</v>
      </c>
      <c r="F103" s="87">
        <f t="shared" ref="F103:Q103" si="10">SUM(F92:F102)</f>
        <v>0</v>
      </c>
      <c r="G103" s="87">
        <f t="shared" si="10"/>
        <v>0</v>
      </c>
      <c r="H103" s="87">
        <f t="shared" si="10"/>
        <v>0</v>
      </c>
      <c r="I103" s="87">
        <f t="shared" si="10"/>
        <v>0</v>
      </c>
      <c r="J103" s="87">
        <f t="shared" si="10"/>
        <v>0</v>
      </c>
      <c r="K103" s="87">
        <f t="shared" si="10"/>
        <v>0</v>
      </c>
      <c r="L103" s="87">
        <f t="shared" si="10"/>
        <v>0</v>
      </c>
      <c r="M103" s="87">
        <f t="shared" si="10"/>
        <v>0</v>
      </c>
      <c r="N103" s="87">
        <f t="shared" si="10"/>
        <v>0</v>
      </c>
      <c r="O103" s="87">
        <f t="shared" si="10"/>
        <v>0</v>
      </c>
      <c r="P103" s="87">
        <f t="shared" si="10"/>
        <v>0</v>
      </c>
      <c r="Q103" s="88">
        <f t="shared" si="10"/>
        <v>0</v>
      </c>
      <c r="R103" s="61">
        <f>SUM(R92:R102)</f>
        <v>0</v>
      </c>
      <c r="S103" s="62">
        <f t="shared" si="9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2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77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1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0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1"/>
        <v>0</v>
      </c>
      <c r="R106" s="73">
        <v>0</v>
      </c>
      <c r="S106" s="78">
        <f t="shared" ref="S106:S110" si="12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1"/>
        <v>0</v>
      </c>
      <c r="R107" s="73">
        <v>0</v>
      </c>
      <c r="S107" s="78">
        <f t="shared" si="12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82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1"/>
        <v>0</v>
      </c>
      <c r="R108" s="73">
        <v>0</v>
      </c>
      <c r="S108" s="78">
        <f t="shared" si="12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8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1"/>
        <v>0</v>
      </c>
      <c r="R109" s="73">
        <v>0</v>
      </c>
      <c r="S109" s="78">
        <f t="shared" si="12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82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1"/>
        <v>0</v>
      </c>
      <c r="R110" s="73">
        <v>0</v>
      </c>
      <c r="S110" s="78">
        <f t="shared" si="12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2">
        <v>0</v>
      </c>
      <c r="F111" s="91">
        <f t="shared" ref="F111:Q111" si="13">SUM(F105:F110)</f>
        <v>0</v>
      </c>
      <c r="G111" s="91">
        <f t="shared" si="13"/>
        <v>0</v>
      </c>
      <c r="H111" s="91">
        <f t="shared" si="13"/>
        <v>0</v>
      </c>
      <c r="I111" s="91">
        <f t="shared" si="13"/>
        <v>0</v>
      </c>
      <c r="J111" s="91">
        <f t="shared" si="13"/>
        <v>0</v>
      </c>
      <c r="K111" s="91">
        <f t="shared" si="13"/>
        <v>0</v>
      </c>
      <c r="L111" s="91">
        <f t="shared" si="13"/>
        <v>0</v>
      </c>
      <c r="M111" s="91">
        <f t="shared" si="13"/>
        <v>0</v>
      </c>
      <c r="N111" s="91">
        <f t="shared" si="13"/>
        <v>0</v>
      </c>
      <c r="O111" s="91">
        <f t="shared" si="13"/>
        <v>0</v>
      </c>
      <c r="P111" s="91">
        <f t="shared" si="13"/>
        <v>0</v>
      </c>
      <c r="Q111" s="92">
        <f t="shared" si="13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93">
        <v>0</v>
      </c>
      <c r="F112" s="66">
        <f t="shared" ref="F112:Q112" si="14">+F103+F111</f>
        <v>0</v>
      </c>
      <c r="G112" s="66">
        <f t="shared" si="14"/>
        <v>0</v>
      </c>
      <c r="H112" s="66">
        <f t="shared" si="14"/>
        <v>0</v>
      </c>
      <c r="I112" s="66">
        <f t="shared" si="14"/>
        <v>0</v>
      </c>
      <c r="J112" s="66">
        <f t="shared" si="14"/>
        <v>0</v>
      </c>
      <c r="K112" s="66">
        <f t="shared" si="14"/>
        <v>0</v>
      </c>
      <c r="L112" s="66">
        <f t="shared" si="14"/>
        <v>0</v>
      </c>
      <c r="M112" s="66">
        <f t="shared" si="14"/>
        <v>0</v>
      </c>
      <c r="N112" s="66">
        <f t="shared" si="14"/>
        <v>0</v>
      </c>
      <c r="O112" s="66">
        <f t="shared" si="14"/>
        <v>0</v>
      </c>
      <c r="P112" s="66">
        <f t="shared" si="14"/>
        <v>0</v>
      </c>
      <c r="Q112" s="93">
        <f t="shared" si="14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SUM(E166:E186)</f>
        <v>47751918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-47751918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53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53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53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53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/>
      <c r="F179" s="14"/>
      <c r="K179" s="2"/>
      <c r="R179" s="2"/>
    </row>
    <row r="180" spans="1:18" x14ac:dyDescent="0.3">
      <c r="A180" s="2"/>
      <c r="B180" s="3" t="s">
        <v>296</v>
      </c>
      <c r="E180" s="53">
        <v>41814533</v>
      </c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>
        <v>2695236</v>
      </c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>
        <v>3229998</v>
      </c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>
        <v>12151</v>
      </c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40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P7" activePane="bottomRight" state="frozen"/>
      <selection activeCell="O7" sqref="O7"/>
      <selection pane="topRight" activeCell="O7" sqref="O7"/>
      <selection pane="bottomLeft" activeCell="O7" sqref="O7"/>
      <selection pane="bottomRight" activeCell="B180" sqref="B180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6" style="5" customWidth="1"/>
    <col min="19" max="19" width="16.57031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42552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285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273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14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17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14">
        <v>6352123000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6352123000</v>
      </c>
      <c r="R9" s="5">
        <v>6352123000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17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14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17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14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14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17">
        <v>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0</v>
      </c>
      <c r="R15" s="5">
        <v>0</v>
      </c>
      <c r="S15" s="37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14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17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14"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0</v>
      </c>
      <c r="R18" s="5">
        <v>0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17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14">
        <v>104496206</v>
      </c>
      <c r="F20" s="14"/>
      <c r="G20" s="14"/>
      <c r="H20" s="14"/>
      <c r="I20" s="14"/>
      <c r="J20" s="14">
        <v>-104496206</v>
      </c>
      <c r="K20" s="14"/>
      <c r="L20" s="14"/>
      <c r="M20" s="14"/>
      <c r="N20" s="14"/>
      <c r="O20" s="14"/>
      <c r="P20" s="14"/>
      <c r="Q20" s="14">
        <f t="shared" si="0"/>
        <v>0</v>
      </c>
      <c r="R20" s="5">
        <v>0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17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14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17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14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17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14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17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14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17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14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17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14">
        <v>24447711924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24447711924</v>
      </c>
      <c r="R32" s="5">
        <v>24447711924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ref="Q33" si="2">SUM(E33:P33)</f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17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14">
        <v>200960960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200960960</v>
      </c>
      <c r="R35" s="5">
        <v>200960960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17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14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17">
        <v>385047586</v>
      </c>
      <c r="F38" s="17">
        <v>104496206</v>
      </c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489543792</v>
      </c>
      <c r="R38" s="5">
        <v>489543792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14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17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14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17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14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17">
        <v>729064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14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17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14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17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14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17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14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17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14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17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14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17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14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17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14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0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v>31491068740</v>
      </c>
      <c r="F61" s="51">
        <f t="shared" ref="F61:Q61" si="3">SUM(F7:F60)</f>
        <v>104496206</v>
      </c>
      <c r="G61" s="51">
        <f t="shared" si="3"/>
        <v>0</v>
      </c>
      <c r="H61" s="51">
        <f t="shared" si="3"/>
        <v>0</v>
      </c>
      <c r="I61" s="51">
        <f t="shared" si="3"/>
        <v>0</v>
      </c>
      <c r="J61" s="51">
        <f t="shared" si="3"/>
        <v>-104496206</v>
      </c>
      <c r="K61" s="51">
        <f t="shared" si="3"/>
        <v>0</v>
      </c>
      <c r="L61" s="51">
        <f t="shared" si="3"/>
        <v>0</v>
      </c>
      <c r="M61" s="51">
        <f t="shared" si="3"/>
        <v>0</v>
      </c>
      <c r="N61" s="51">
        <f t="shared" si="3"/>
        <v>0</v>
      </c>
      <c r="O61" s="51"/>
      <c r="P61" s="51">
        <f t="shared" si="3"/>
        <v>0</v>
      </c>
      <c r="Q61" s="51">
        <f t="shared" si="3"/>
        <v>31491068740</v>
      </c>
      <c r="R61" s="51">
        <f>SUM(R7:R59)</f>
        <v>31491068740</v>
      </c>
      <c r="S61" s="37">
        <f t="shared" si="1"/>
        <v>0</v>
      </c>
    </row>
    <row r="62" spans="1:19" s="13" customFormat="1" x14ac:dyDescent="0.3">
      <c r="A62" s="23"/>
      <c r="B62" s="43"/>
      <c r="C62" s="43"/>
      <c r="D62" s="44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25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4">SUM(E63:P63)</f>
        <v>0</v>
      </c>
      <c r="R63" s="5">
        <v>0</v>
      </c>
      <c r="S63" s="37">
        <f t="shared" ref="S63:S88" si="5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16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4"/>
        <v>0</v>
      </c>
      <c r="R64" s="5">
        <v>0</v>
      </c>
      <c r="S64" s="37">
        <f t="shared" si="5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25">
        <v>-727420425</v>
      </c>
      <c r="F65" s="25">
        <f>-E180</f>
        <v>-40746186</v>
      </c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4"/>
        <v>-768166611</v>
      </c>
      <c r="R65" s="5">
        <v>-768166611</v>
      </c>
      <c r="S65" s="37">
        <f t="shared" si="5"/>
        <v>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17">
        <v>-22016402</v>
      </c>
      <c r="F66" s="17">
        <f>-E182</f>
        <v>-1697294</v>
      </c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4"/>
        <v>-23713696</v>
      </c>
      <c r="R66" s="5">
        <v>-23713696</v>
      </c>
      <c r="S66" s="37">
        <f t="shared" si="5"/>
        <v>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25">
        <v>-57582809</v>
      </c>
      <c r="F67" s="25">
        <f>-E184</f>
        <v>-3230000</v>
      </c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4"/>
        <v>-60812809</v>
      </c>
      <c r="R67" s="5">
        <v>-60812809</v>
      </c>
      <c r="S67" s="37">
        <f t="shared" si="5"/>
        <v>0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17">
        <v>-218719</v>
      </c>
      <c r="F68" s="17">
        <f>-E186</f>
        <v>-12151</v>
      </c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4"/>
        <v>-230870</v>
      </c>
      <c r="R68" s="5">
        <v>-230870</v>
      </c>
      <c r="S68" s="37">
        <f t="shared" si="5"/>
        <v>0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25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4"/>
        <v>0</v>
      </c>
      <c r="R69" s="5">
        <v>0</v>
      </c>
      <c r="S69" s="37">
        <f t="shared" si="5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17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4"/>
        <v>0</v>
      </c>
      <c r="R70" s="5">
        <v>0</v>
      </c>
      <c r="S70" s="37">
        <f t="shared" si="5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25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4"/>
        <v>0</v>
      </c>
      <c r="R71" s="5">
        <v>0</v>
      </c>
      <c r="S71" s="37">
        <f t="shared" si="5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17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4"/>
        <v>0</v>
      </c>
      <c r="R72" s="5">
        <v>0</v>
      </c>
      <c r="S72" s="37">
        <f t="shared" si="5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25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4"/>
        <v>0</v>
      </c>
      <c r="R73" s="5">
        <v>0</v>
      </c>
      <c r="S73" s="37">
        <f t="shared" si="5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17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4"/>
        <v>0</v>
      </c>
      <c r="R74" s="5">
        <v>0</v>
      </c>
      <c r="S74" s="37">
        <f t="shared" si="5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25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4"/>
        <v>0</v>
      </c>
      <c r="R75" s="5">
        <v>0</v>
      </c>
      <c r="S75" s="37">
        <f t="shared" si="5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17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4"/>
        <v>0</v>
      </c>
      <c r="R76" s="5">
        <v>0</v>
      </c>
      <c r="S76" s="37">
        <f t="shared" si="5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25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4"/>
        <v>0</v>
      </c>
      <c r="R77" s="5">
        <v>0</v>
      </c>
      <c r="S77" s="37">
        <f t="shared" si="5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25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4"/>
        <v>0</v>
      </c>
      <c r="R78" s="5">
        <v>0</v>
      </c>
      <c r="S78" s="37">
        <f t="shared" si="5"/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17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4"/>
        <v>0</v>
      </c>
      <c r="R79" s="5">
        <v>0</v>
      </c>
      <c r="S79" s="37">
        <f t="shared" si="5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25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4"/>
        <v>0</v>
      </c>
      <c r="R80" s="5">
        <v>0</v>
      </c>
      <c r="S80" s="37">
        <f t="shared" si="5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17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4"/>
        <v>0</v>
      </c>
      <c r="R81" s="5">
        <v>0</v>
      </c>
      <c r="S81" s="37">
        <f t="shared" si="5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25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4"/>
        <v>0</v>
      </c>
      <c r="R82" s="5">
        <v>0</v>
      </c>
      <c r="S82" s="37">
        <f t="shared" si="5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17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4"/>
        <v>0</v>
      </c>
      <c r="R83" s="5">
        <v>0</v>
      </c>
      <c r="S83" s="37">
        <f t="shared" si="5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25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4"/>
        <v>0</v>
      </c>
      <c r="R84" s="5">
        <v>0</v>
      </c>
      <c r="S84" s="37">
        <f t="shared" si="5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17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4"/>
        <v>0</v>
      </c>
      <c r="R85" s="5">
        <v>0</v>
      </c>
      <c r="S85" s="37">
        <f t="shared" si="5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25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4"/>
        <v>0</v>
      </c>
      <c r="R86" s="5">
        <v>0</v>
      </c>
      <c r="S86" s="37">
        <f t="shared" si="5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17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4"/>
        <v>0</v>
      </c>
      <c r="R87" s="5">
        <v>0</v>
      </c>
      <c r="S87" s="37">
        <f t="shared" si="5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25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4"/>
        <v>0</v>
      </c>
      <c r="R88" s="5">
        <v>0</v>
      </c>
      <c r="S88" s="37">
        <f t="shared" si="5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v>-807238355</v>
      </c>
      <c r="F89" s="60">
        <f t="shared" ref="F89:Q89" si="6">SUM(F63:F88)</f>
        <v>-45685631</v>
      </c>
      <c r="G89" s="60">
        <f t="shared" si="6"/>
        <v>0</v>
      </c>
      <c r="H89" s="60">
        <f t="shared" si="6"/>
        <v>0</v>
      </c>
      <c r="I89" s="60">
        <f t="shared" si="6"/>
        <v>0</v>
      </c>
      <c r="J89" s="60">
        <f t="shared" si="6"/>
        <v>0</v>
      </c>
      <c r="K89" s="60">
        <f t="shared" si="6"/>
        <v>0</v>
      </c>
      <c r="L89" s="60">
        <f t="shared" si="6"/>
        <v>0</v>
      </c>
      <c r="M89" s="60">
        <f t="shared" si="6"/>
        <v>0</v>
      </c>
      <c r="N89" s="60">
        <f t="shared" si="6"/>
        <v>0</v>
      </c>
      <c r="O89" s="60">
        <f t="shared" si="6"/>
        <v>0</v>
      </c>
      <c r="P89" s="60">
        <f t="shared" si="6"/>
        <v>0</v>
      </c>
      <c r="Q89" s="60">
        <f t="shared" si="6"/>
        <v>-852923986</v>
      </c>
      <c r="R89" s="61">
        <f>SUM(R63:R88)</f>
        <v>-852923986</v>
      </c>
      <c r="S89" s="62">
        <f>SUM(S57:S88)</f>
        <v>0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v>30683830385</v>
      </c>
      <c r="F90" s="66">
        <f t="shared" ref="F90:Q90" si="7">+F61+F89</f>
        <v>58810575</v>
      </c>
      <c r="G90" s="66">
        <f t="shared" si="7"/>
        <v>0</v>
      </c>
      <c r="H90" s="66">
        <f t="shared" si="7"/>
        <v>0</v>
      </c>
      <c r="I90" s="66">
        <f t="shared" si="7"/>
        <v>0</v>
      </c>
      <c r="J90" s="66">
        <f t="shared" si="7"/>
        <v>-104496206</v>
      </c>
      <c r="K90" s="66">
        <f t="shared" si="7"/>
        <v>0</v>
      </c>
      <c r="L90" s="66">
        <f t="shared" si="7"/>
        <v>0</v>
      </c>
      <c r="M90" s="66">
        <f t="shared" si="7"/>
        <v>0</v>
      </c>
      <c r="N90" s="66">
        <f t="shared" si="7"/>
        <v>0</v>
      </c>
      <c r="O90" s="66">
        <f t="shared" si="7"/>
        <v>0</v>
      </c>
      <c r="P90" s="66">
        <f t="shared" si="7"/>
        <v>0</v>
      </c>
      <c r="Q90" s="66">
        <f t="shared" si="7"/>
        <v>30638144754</v>
      </c>
      <c r="R90" s="61">
        <f>R61+R89</f>
        <v>30638144754</v>
      </c>
      <c r="S90" s="67">
        <f>S55+S89</f>
        <v>0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>
        <v>0</v>
      </c>
      <c r="B92" s="74">
        <v>0</v>
      </c>
      <c r="C92" s="75">
        <v>171016000</v>
      </c>
      <c r="D92" s="76" t="s">
        <v>257</v>
      </c>
      <c r="E92" s="53">
        <v>0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8">SUM(E92:P92)</f>
        <v>0</v>
      </c>
      <c r="R92" s="73">
        <v>0</v>
      </c>
      <c r="S92" s="78">
        <f t="shared" ref="S92:S103" si="9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8"/>
        <v>0</v>
      </c>
      <c r="R93" s="73">
        <v>0</v>
      </c>
      <c r="S93" s="78">
        <f t="shared" si="9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0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8"/>
        <v>0</v>
      </c>
      <c r="R94" s="73">
        <v>0</v>
      </c>
      <c r="S94" s="78">
        <f t="shared" si="9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8"/>
        <v>0</v>
      </c>
      <c r="R95" s="73">
        <v>0</v>
      </c>
      <c r="S95" s="78">
        <f t="shared" si="9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8"/>
        <v>0</v>
      </c>
      <c r="R96" s="73">
        <v>0</v>
      </c>
      <c r="S96" s="78">
        <f t="shared" si="9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8"/>
        <v>0</v>
      </c>
      <c r="R97" s="73">
        <v>0</v>
      </c>
      <c r="S97" s="78">
        <f t="shared" si="9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8"/>
        <v>0</v>
      </c>
      <c r="R98" s="73">
        <v>0</v>
      </c>
      <c r="S98" s="78">
        <f t="shared" si="9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8"/>
        <v>0</v>
      </c>
      <c r="R99" s="73">
        <v>0</v>
      </c>
      <c r="S99" s="78">
        <f t="shared" si="9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8"/>
        <v>0</v>
      </c>
      <c r="R100" s="73">
        <v>0</v>
      </c>
      <c r="S100" s="78">
        <f t="shared" si="9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8"/>
        <v>0</v>
      </c>
      <c r="R101" s="73">
        <v>0</v>
      </c>
      <c r="S101" s="78">
        <f t="shared" si="9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9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v>0</v>
      </c>
      <c r="F103" s="87">
        <f t="shared" ref="F103:Q103" si="10">SUM(F92:F102)</f>
        <v>0</v>
      </c>
      <c r="G103" s="87">
        <f t="shared" si="10"/>
        <v>0</v>
      </c>
      <c r="H103" s="87">
        <f t="shared" si="10"/>
        <v>0</v>
      </c>
      <c r="I103" s="87">
        <f t="shared" si="10"/>
        <v>0</v>
      </c>
      <c r="J103" s="87">
        <f t="shared" si="10"/>
        <v>0</v>
      </c>
      <c r="K103" s="87">
        <f t="shared" si="10"/>
        <v>0</v>
      </c>
      <c r="L103" s="87">
        <f t="shared" si="10"/>
        <v>0</v>
      </c>
      <c r="M103" s="87">
        <f t="shared" si="10"/>
        <v>0</v>
      </c>
      <c r="N103" s="87">
        <f t="shared" si="10"/>
        <v>0</v>
      </c>
      <c r="O103" s="87">
        <f t="shared" si="10"/>
        <v>0</v>
      </c>
      <c r="P103" s="87">
        <f t="shared" si="10"/>
        <v>0</v>
      </c>
      <c r="Q103" s="88">
        <f t="shared" si="10"/>
        <v>0</v>
      </c>
      <c r="R103" s="61">
        <f>SUM(R92:R102)</f>
        <v>0</v>
      </c>
      <c r="S103" s="62">
        <f t="shared" si="9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1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0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1"/>
        <v>0</v>
      </c>
      <c r="R106" s="73">
        <v>0</v>
      </c>
      <c r="S106" s="78">
        <f t="shared" ref="S106:S110" si="12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1"/>
        <v>0</v>
      </c>
      <c r="R107" s="73">
        <v>0</v>
      </c>
      <c r="S107" s="78">
        <f t="shared" si="12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1"/>
        <v>0</v>
      </c>
      <c r="R108" s="73">
        <v>0</v>
      </c>
      <c r="S108" s="78">
        <f t="shared" si="12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1"/>
        <v>0</v>
      </c>
      <c r="R109" s="73">
        <v>0</v>
      </c>
      <c r="S109" s="78">
        <f t="shared" si="12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1"/>
        <v>0</v>
      </c>
      <c r="R110" s="73">
        <v>0</v>
      </c>
      <c r="S110" s="78">
        <f t="shared" si="12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v>0</v>
      </c>
      <c r="F111" s="91">
        <f t="shared" ref="F111:Q111" si="13">SUM(F105:F110)</f>
        <v>0</v>
      </c>
      <c r="G111" s="91">
        <f t="shared" si="13"/>
        <v>0</v>
      </c>
      <c r="H111" s="91">
        <f t="shared" si="13"/>
        <v>0</v>
      </c>
      <c r="I111" s="91">
        <f t="shared" si="13"/>
        <v>0</v>
      </c>
      <c r="J111" s="91">
        <f t="shared" si="13"/>
        <v>0</v>
      </c>
      <c r="K111" s="91">
        <f t="shared" si="13"/>
        <v>0</v>
      </c>
      <c r="L111" s="91">
        <f t="shared" si="13"/>
        <v>0</v>
      </c>
      <c r="M111" s="91">
        <f t="shared" si="13"/>
        <v>0</v>
      </c>
      <c r="N111" s="91">
        <f t="shared" si="13"/>
        <v>0</v>
      </c>
      <c r="O111" s="91">
        <f t="shared" si="13"/>
        <v>0</v>
      </c>
      <c r="P111" s="91">
        <f t="shared" si="13"/>
        <v>0</v>
      </c>
      <c r="Q111" s="92">
        <f t="shared" si="13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v>0</v>
      </c>
      <c r="F112" s="66">
        <f t="shared" ref="F112:Q112" si="14">+F103+F111</f>
        <v>0</v>
      </c>
      <c r="G112" s="66">
        <f t="shared" si="14"/>
        <v>0</v>
      </c>
      <c r="H112" s="66">
        <f t="shared" si="14"/>
        <v>0</v>
      </c>
      <c r="I112" s="66">
        <f t="shared" si="14"/>
        <v>0</v>
      </c>
      <c r="J112" s="66">
        <f t="shared" si="14"/>
        <v>0</v>
      </c>
      <c r="K112" s="66">
        <f t="shared" si="14"/>
        <v>0</v>
      </c>
      <c r="L112" s="66">
        <f t="shared" si="14"/>
        <v>0</v>
      </c>
      <c r="M112" s="66">
        <f t="shared" si="14"/>
        <v>0</v>
      </c>
      <c r="N112" s="66">
        <f t="shared" si="14"/>
        <v>0</v>
      </c>
      <c r="O112" s="66">
        <f t="shared" si="14"/>
        <v>0</v>
      </c>
      <c r="P112" s="66">
        <f t="shared" si="14"/>
        <v>0</v>
      </c>
      <c r="Q112" s="93">
        <f t="shared" si="14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SUM(E166:E187)</f>
        <v>45685631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-45685631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53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53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53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53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/>
      <c r="F179" s="14"/>
      <c r="K179" s="2"/>
      <c r="R179" s="2"/>
    </row>
    <row r="180" spans="1:18" x14ac:dyDescent="0.3">
      <c r="A180" s="2"/>
      <c r="B180" s="3" t="s">
        <v>296</v>
      </c>
      <c r="E180" s="53">
        <v>40746186</v>
      </c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>
        <v>1697294</v>
      </c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>
        <v>3230000</v>
      </c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>
        <v>12151</v>
      </c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40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4:F115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view="pageBreakPreview" zoomScale="90" zoomScaleNormal="90" zoomScaleSheetLayoutView="90" workbookViewId="0">
      <pane xSplit="4" ySplit="6" topLeftCell="E149" activePane="bottomRight" state="frozen"/>
      <selection activeCell="O7" sqref="O7"/>
      <selection pane="topRight" activeCell="O7" sqref="O7"/>
      <selection pane="bottomLeft" activeCell="O7" sqref="O7"/>
      <selection pane="bottomRight" activeCell="F65" sqref="F65:F68"/>
    </sheetView>
  </sheetViews>
  <sheetFormatPr baseColWidth="10" defaultRowHeight="14.25" x14ac:dyDescent="0.3"/>
  <cols>
    <col min="1" max="1" width="12.7109375" style="1" customWidth="1"/>
    <col min="2" max="3" width="11.42578125" style="3"/>
    <col min="4" max="4" width="56.140625" style="3" bestFit="1" customWidth="1"/>
    <col min="5" max="5" width="16.7109375" style="3" customWidth="1"/>
    <col min="6" max="7" width="16.140625" style="2" customWidth="1"/>
    <col min="8" max="8" width="13.42578125" style="2" customWidth="1"/>
    <col min="9" max="9" width="11.42578125" style="2"/>
    <col min="10" max="10" width="13.85546875" style="2" bestFit="1" customWidth="1"/>
    <col min="11" max="11" width="14" style="3" customWidth="1"/>
    <col min="12" max="12" width="13.28515625" style="2" bestFit="1" customWidth="1"/>
    <col min="13" max="13" width="15.7109375" style="2" customWidth="1"/>
    <col min="14" max="14" width="14.28515625" style="2" bestFit="1" customWidth="1"/>
    <col min="15" max="15" width="14.28515625" style="2" customWidth="1"/>
    <col min="16" max="16" width="11.42578125" style="2"/>
    <col min="17" max="17" width="14.28515625" style="2" bestFit="1" customWidth="1"/>
    <col min="18" max="18" width="16" style="5" customWidth="1"/>
    <col min="19" max="19" width="16.5703125" style="3" bestFit="1" customWidth="1"/>
    <col min="20" max="16384" width="11.42578125" style="2"/>
  </cols>
  <sheetData>
    <row r="1" spans="1:19" x14ac:dyDescent="0.3">
      <c r="P1" s="4"/>
    </row>
    <row r="2" spans="1:19" ht="15" thickBot="1" x14ac:dyDescent="0.35">
      <c r="P2" s="4"/>
    </row>
    <row r="3" spans="1:19" ht="15" thickBot="1" x14ac:dyDescent="0.35">
      <c r="B3" s="101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</row>
    <row r="4" spans="1:19" ht="15" thickBot="1" x14ac:dyDescent="0.35">
      <c r="B4" s="104">
        <v>42583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9" x14ac:dyDescent="0.3">
      <c r="B5" s="7"/>
      <c r="C5" s="7"/>
      <c r="D5" s="7"/>
      <c r="E5" s="7"/>
      <c r="F5" s="6"/>
      <c r="G5" s="6"/>
      <c r="H5" s="6"/>
      <c r="I5" s="6"/>
      <c r="J5" s="6"/>
      <c r="K5" s="7"/>
      <c r="L5" s="6"/>
      <c r="M5" s="6"/>
      <c r="N5" s="6"/>
      <c r="O5" s="6"/>
      <c r="P5" s="8"/>
      <c r="Q5" s="6"/>
    </row>
    <row r="6" spans="1:19" s="13" customFormat="1" ht="54" x14ac:dyDescent="0.25">
      <c r="A6" s="9"/>
      <c r="B6" s="10" t="s">
        <v>1</v>
      </c>
      <c r="C6" s="11" t="s">
        <v>2</v>
      </c>
      <c r="D6" s="11" t="s">
        <v>3</v>
      </c>
      <c r="E6" s="50" t="s">
        <v>298</v>
      </c>
      <c r="F6" s="33" t="s">
        <v>4</v>
      </c>
      <c r="G6" s="33" t="s">
        <v>230</v>
      </c>
      <c r="H6" s="33" t="s">
        <v>231</v>
      </c>
      <c r="I6" s="33" t="s">
        <v>5</v>
      </c>
      <c r="J6" s="33" t="s">
        <v>6</v>
      </c>
      <c r="K6" s="33" t="s">
        <v>7</v>
      </c>
      <c r="L6" s="33" t="s">
        <v>8</v>
      </c>
      <c r="M6" s="33" t="s">
        <v>9</v>
      </c>
      <c r="N6" s="33" t="s">
        <v>232</v>
      </c>
      <c r="O6" s="33" t="s">
        <v>246</v>
      </c>
      <c r="P6" s="33" t="s">
        <v>233</v>
      </c>
      <c r="Q6" s="11" t="s">
        <v>272</v>
      </c>
      <c r="R6" s="12"/>
      <c r="S6" s="27"/>
    </row>
    <row r="7" spans="1:19" x14ac:dyDescent="0.3">
      <c r="A7" s="1" t="s">
        <v>245</v>
      </c>
      <c r="B7" s="34">
        <v>21100</v>
      </c>
      <c r="C7" s="34">
        <v>150405000</v>
      </c>
      <c r="D7" s="35" t="s">
        <v>10</v>
      </c>
      <c r="E7" s="14">
        <v>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59" si="0">SUM(E7:P7)</f>
        <v>0</v>
      </c>
      <c r="R7" s="5">
        <v>0</v>
      </c>
      <c r="S7" s="45">
        <f>+Q7-R7</f>
        <v>0</v>
      </c>
    </row>
    <row r="8" spans="1:19" x14ac:dyDescent="0.3">
      <c r="A8" s="1" t="s">
        <v>11</v>
      </c>
      <c r="B8" s="38">
        <v>21100</v>
      </c>
      <c r="C8" s="38">
        <v>150405050</v>
      </c>
      <c r="D8" s="39" t="s">
        <v>12</v>
      </c>
      <c r="E8" s="17">
        <v>0</v>
      </c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6">
        <f t="shared" si="0"/>
        <v>0</v>
      </c>
      <c r="R8" s="5">
        <v>0</v>
      </c>
      <c r="S8" s="37">
        <f t="shared" ref="S8:S61" si="1">+Q8-R8</f>
        <v>0</v>
      </c>
    </row>
    <row r="9" spans="1:19" x14ac:dyDescent="0.3">
      <c r="A9" s="1" t="s">
        <v>234</v>
      </c>
      <c r="B9" s="34">
        <v>21400</v>
      </c>
      <c r="C9" s="34">
        <v>150405055</v>
      </c>
      <c r="D9" s="35" t="s">
        <v>13</v>
      </c>
      <c r="E9" s="14">
        <v>6352123000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>
        <f t="shared" si="0"/>
        <v>6352123000</v>
      </c>
      <c r="R9" s="5">
        <v>6352123000</v>
      </c>
      <c r="S9" s="37">
        <f t="shared" si="1"/>
        <v>0</v>
      </c>
    </row>
    <row r="10" spans="1:19" x14ac:dyDescent="0.3">
      <c r="A10" s="1" t="s">
        <v>14</v>
      </c>
      <c r="B10" s="38">
        <v>21100</v>
      </c>
      <c r="C10" s="38">
        <v>150405999</v>
      </c>
      <c r="D10" s="39" t="s">
        <v>15</v>
      </c>
      <c r="E10" s="17">
        <v>0</v>
      </c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6">
        <f t="shared" si="0"/>
        <v>0</v>
      </c>
      <c r="R10" s="5">
        <v>0</v>
      </c>
      <c r="S10" s="37">
        <f t="shared" si="1"/>
        <v>0</v>
      </c>
    </row>
    <row r="11" spans="1:19" x14ac:dyDescent="0.3">
      <c r="A11" s="1" t="s">
        <v>16</v>
      </c>
      <c r="B11" s="34">
        <v>21100</v>
      </c>
      <c r="C11" s="34">
        <v>150499000</v>
      </c>
      <c r="D11" s="35" t="s">
        <v>17</v>
      </c>
      <c r="E11" s="14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>
        <f t="shared" si="0"/>
        <v>0</v>
      </c>
      <c r="R11" s="5">
        <v>0</v>
      </c>
      <c r="S11" s="37">
        <f t="shared" si="1"/>
        <v>0</v>
      </c>
    </row>
    <row r="12" spans="1:19" x14ac:dyDescent="0.3">
      <c r="A12" s="1" t="s">
        <v>18</v>
      </c>
      <c r="B12" s="38">
        <v>23100</v>
      </c>
      <c r="C12" s="38" t="s">
        <v>19</v>
      </c>
      <c r="D12" s="39" t="s">
        <v>20</v>
      </c>
      <c r="E12" s="17">
        <v>0</v>
      </c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6">
        <f t="shared" si="0"/>
        <v>0</v>
      </c>
      <c r="R12" s="5">
        <v>0</v>
      </c>
      <c r="S12" s="37">
        <f t="shared" si="1"/>
        <v>0</v>
      </c>
    </row>
    <row r="13" spans="1:19" x14ac:dyDescent="0.3">
      <c r="A13" s="1" t="s">
        <v>21</v>
      </c>
      <c r="B13" s="34">
        <v>23100</v>
      </c>
      <c r="C13" s="34">
        <v>150805000</v>
      </c>
      <c r="D13" s="35" t="s">
        <v>22</v>
      </c>
      <c r="E13" s="14">
        <v>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f t="shared" si="0"/>
        <v>0</v>
      </c>
      <c r="R13" s="5">
        <v>0</v>
      </c>
      <c r="S13" s="45">
        <f t="shared" si="1"/>
        <v>0</v>
      </c>
    </row>
    <row r="14" spans="1:19" x14ac:dyDescent="0.3">
      <c r="B14" s="34">
        <v>23800</v>
      </c>
      <c r="C14" s="34">
        <v>150805001</v>
      </c>
      <c r="D14" s="35" t="s">
        <v>255</v>
      </c>
      <c r="E14" s="14">
        <v>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f t="shared" si="0"/>
        <v>0</v>
      </c>
      <c r="R14" s="5">
        <v>0</v>
      </c>
      <c r="S14" s="45">
        <f t="shared" si="1"/>
        <v>0</v>
      </c>
    </row>
    <row r="15" spans="1:19" x14ac:dyDescent="0.3">
      <c r="A15" s="1" t="s">
        <v>235</v>
      </c>
      <c r="B15" s="38">
        <v>23100</v>
      </c>
      <c r="C15" s="38">
        <v>150805999</v>
      </c>
      <c r="D15" s="39" t="s">
        <v>23</v>
      </c>
      <c r="E15" s="17">
        <v>0</v>
      </c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6">
        <f t="shared" si="0"/>
        <v>0</v>
      </c>
      <c r="R15" s="5">
        <v>0</v>
      </c>
      <c r="S15" s="37">
        <f t="shared" si="1"/>
        <v>0</v>
      </c>
    </row>
    <row r="16" spans="1:19" x14ac:dyDescent="0.3">
      <c r="A16" s="1" t="s">
        <v>24</v>
      </c>
      <c r="B16" s="34">
        <v>23100</v>
      </c>
      <c r="C16" s="34">
        <v>150899000</v>
      </c>
      <c r="D16" s="35" t="s">
        <v>25</v>
      </c>
      <c r="E16" s="14">
        <v>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>
        <f t="shared" si="0"/>
        <v>0</v>
      </c>
      <c r="R16" s="5">
        <v>0</v>
      </c>
      <c r="S16" s="37">
        <f t="shared" si="1"/>
        <v>0</v>
      </c>
    </row>
    <row r="17" spans="1:19" x14ac:dyDescent="0.3">
      <c r="A17" s="1" t="s">
        <v>26</v>
      </c>
      <c r="B17" s="38">
        <v>23100</v>
      </c>
      <c r="C17" s="38">
        <v>151205000</v>
      </c>
      <c r="D17" s="39" t="s">
        <v>27</v>
      </c>
      <c r="E17" s="17">
        <v>0</v>
      </c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6">
        <f t="shared" si="0"/>
        <v>0</v>
      </c>
      <c r="R17" s="5">
        <v>0</v>
      </c>
      <c r="S17" s="37">
        <f t="shared" si="1"/>
        <v>0</v>
      </c>
    </row>
    <row r="18" spans="1:19" x14ac:dyDescent="0.3">
      <c r="A18" s="1" t="s">
        <v>28</v>
      </c>
      <c r="B18" s="34">
        <v>23100</v>
      </c>
      <c r="C18" s="34">
        <v>151205999</v>
      </c>
      <c r="D18" s="35" t="s">
        <v>29</v>
      </c>
      <c r="E18" s="14"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>
        <f t="shared" si="0"/>
        <v>0</v>
      </c>
      <c r="R18" s="5">
        <v>0</v>
      </c>
      <c r="S18" s="37">
        <f t="shared" si="1"/>
        <v>0</v>
      </c>
    </row>
    <row r="19" spans="1:19" x14ac:dyDescent="0.3">
      <c r="A19" s="1" t="s">
        <v>30</v>
      </c>
      <c r="B19" s="38">
        <v>23100</v>
      </c>
      <c r="C19" s="38">
        <v>151210000</v>
      </c>
      <c r="D19" s="39" t="s">
        <v>31</v>
      </c>
      <c r="E19" s="17">
        <v>0</v>
      </c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6">
        <f t="shared" si="0"/>
        <v>0</v>
      </c>
      <c r="R19" s="5">
        <v>0</v>
      </c>
      <c r="S19" s="37">
        <f t="shared" si="1"/>
        <v>0</v>
      </c>
    </row>
    <row r="20" spans="1:19" x14ac:dyDescent="0.3">
      <c r="A20" s="1" t="s">
        <v>32</v>
      </c>
      <c r="B20" s="34">
        <v>23100</v>
      </c>
      <c r="C20" s="34">
        <v>151210999</v>
      </c>
      <c r="D20" s="35" t="s">
        <v>33</v>
      </c>
      <c r="E20" s="14">
        <v>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>
        <f t="shared" si="0"/>
        <v>0</v>
      </c>
      <c r="R20" s="5">
        <v>0</v>
      </c>
      <c r="S20" s="37">
        <f t="shared" si="1"/>
        <v>0</v>
      </c>
    </row>
    <row r="21" spans="1:19" x14ac:dyDescent="0.3">
      <c r="A21" s="1" t="s">
        <v>34</v>
      </c>
      <c r="B21" s="38">
        <v>23100</v>
      </c>
      <c r="C21" s="38">
        <v>151215000</v>
      </c>
      <c r="D21" s="39" t="s">
        <v>35</v>
      </c>
      <c r="E21" s="17">
        <v>0</v>
      </c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6">
        <f t="shared" si="0"/>
        <v>0</v>
      </c>
      <c r="R21" s="5">
        <v>0</v>
      </c>
      <c r="S21" s="37">
        <f t="shared" si="1"/>
        <v>0</v>
      </c>
    </row>
    <row r="22" spans="1:19" x14ac:dyDescent="0.3">
      <c r="A22" s="1" t="s">
        <v>36</v>
      </c>
      <c r="B22" s="34">
        <v>23100</v>
      </c>
      <c r="C22" s="34">
        <v>151215999</v>
      </c>
      <c r="D22" s="35" t="s">
        <v>37</v>
      </c>
      <c r="E22" s="14">
        <v>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>
        <f t="shared" si="0"/>
        <v>0</v>
      </c>
      <c r="R22" s="5">
        <v>0</v>
      </c>
      <c r="S22" s="37">
        <f t="shared" si="1"/>
        <v>0</v>
      </c>
    </row>
    <row r="23" spans="1:19" x14ac:dyDescent="0.3">
      <c r="A23" s="1" t="s">
        <v>38</v>
      </c>
      <c r="B23" s="38">
        <v>23100</v>
      </c>
      <c r="C23" s="38">
        <v>151299000</v>
      </c>
      <c r="D23" s="39" t="s">
        <v>39</v>
      </c>
      <c r="E23" s="17">
        <v>0</v>
      </c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6">
        <f t="shared" si="0"/>
        <v>0</v>
      </c>
      <c r="R23" s="5">
        <v>0</v>
      </c>
      <c r="S23" s="37">
        <f t="shared" si="1"/>
        <v>0</v>
      </c>
    </row>
    <row r="24" spans="1:19" x14ac:dyDescent="0.3">
      <c r="A24" s="1" t="s">
        <v>40</v>
      </c>
      <c r="B24" s="34">
        <v>21300</v>
      </c>
      <c r="C24" s="34">
        <v>151610000</v>
      </c>
      <c r="D24" s="35" t="s">
        <v>41</v>
      </c>
      <c r="E24" s="14">
        <v>0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0"/>
        <v>0</v>
      </c>
      <c r="R24" s="5">
        <v>0</v>
      </c>
      <c r="S24" s="37">
        <f t="shared" si="1"/>
        <v>0</v>
      </c>
    </row>
    <row r="25" spans="1:19" x14ac:dyDescent="0.3">
      <c r="A25" s="1" t="s">
        <v>42</v>
      </c>
      <c r="B25" s="38">
        <v>21300</v>
      </c>
      <c r="C25" s="38">
        <v>151615000</v>
      </c>
      <c r="D25" s="39" t="s">
        <v>43</v>
      </c>
      <c r="E25" s="17">
        <v>0</v>
      </c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6">
        <f t="shared" si="0"/>
        <v>0</v>
      </c>
      <c r="R25" s="5">
        <v>0</v>
      </c>
      <c r="S25" s="37">
        <f t="shared" si="1"/>
        <v>0</v>
      </c>
    </row>
    <row r="26" spans="1:19" x14ac:dyDescent="0.3">
      <c r="A26" s="1" t="s">
        <v>44</v>
      </c>
      <c r="B26" s="34">
        <v>22200</v>
      </c>
      <c r="C26" s="34">
        <v>151615002</v>
      </c>
      <c r="D26" s="35" t="s">
        <v>45</v>
      </c>
      <c r="E26" s="14">
        <v>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0"/>
        <v>0</v>
      </c>
      <c r="R26" s="5">
        <v>0</v>
      </c>
      <c r="S26" s="37">
        <f t="shared" si="1"/>
        <v>0</v>
      </c>
    </row>
    <row r="27" spans="1:19" x14ac:dyDescent="0.3">
      <c r="A27" s="1" t="s">
        <v>46</v>
      </c>
      <c r="B27" s="38">
        <v>21300</v>
      </c>
      <c r="C27" s="38">
        <v>151615999</v>
      </c>
      <c r="D27" s="39" t="s">
        <v>47</v>
      </c>
      <c r="E27" s="17">
        <v>0</v>
      </c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6">
        <f t="shared" si="0"/>
        <v>0</v>
      </c>
      <c r="R27" s="5">
        <v>0</v>
      </c>
      <c r="S27" s="37">
        <f t="shared" si="1"/>
        <v>0</v>
      </c>
    </row>
    <row r="28" spans="1:19" x14ac:dyDescent="0.3">
      <c r="A28" s="1" t="s">
        <v>48</v>
      </c>
      <c r="B28" s="34">
        <v>21300</v>
      </c>
      <c r="C28" s="34">
        <v>151620000</v>
      </c>
      <c r="D28" s="35" t="s">
        <v>49</v>
      </c>
      <c r="E28" s="14">
        <v>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>
        <f t="shared" si="0"/>
        <v>0</v>
      </c>
      <c r="R28" s="5">
        <v>0</v>
      </c>
      <c r="S28" s="37">
        <f t="shared" si="1"/>
        <v>0</v>
      </c>
    </row>
    <row r="29" spans="1:19" x14ac:dyDescent="0.3">
      <c r="A29" s="1" t="s">
        <v>50</v>
      </c>
      <c r="B29" s="38">
        <v>21300</v>
      </c>
      <c r="C29" s="38">
        <v>151680000</v>
      </c>
      <c r="D29" s="39" t="s">
        <v>51</v>
      </c>
      <c r="E29" s="17">
        <v>0</v>
      </c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6">
        <f t="shared" si="0"/>
        <v>0</v>
      </c>
      <c r="R29" s="5">
        <v>0</v>
      </c>
      <c r="S29" s="37">
        <f t="shared" si="1"/>
        <v>0</v>
      </c>
    </row>
    <row r="30" spans="1:19" x14ac:dyDescent="0.3">
      <c r="A30" s="1" t="s">
        <v>52</v>
      </c>
      <c r="B30" s="34">
        <v>21300</v>
      </c>
      <c r="C30" s="34">
        <v>151695000</v>
      </c>
      <c r="D30" s="35" t="s">
        <v>53</v>
      </c>
      <c r="E30" s="14">
        <v>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>
        <f t="shared" si="0"/>
        <v>0</v>
      </c>
      <c r="R30" s="5">
        <v>0</v>
      </c>
      <c r="S30" s="37">
        <f t="shared" si="1"/>
        <v>0</v>
      </c>
    </row>
    <row r="31" spans="1:19" x14ac:dyDescent="0.3">
      <c r="A31" s="1" t="s">
        <v>54</v>
      </c>
      <c r="B31" s="38">
        <v>21300</v>
      </c>
      <c r="C31" s="38">
        <v>151695050</v>
      </c>
      <c r="D31" s="39" t="s">
        <v>55</v>
      </c>
      <c r="E31" s="17">
        <v>0</v>
      </c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6">
        <f t="shared" si="0"/>
        <v>0</v>
      </c>
      <c r="R31" s="5">
        <v>0</v>
      </c>
      <c r="S31" s="37">
        <f t="shared" si="1"/>
        <v>0</v>
      </c>
    </row>
    <row r="32" spans="1:19" x14ac:dyDescent="0.3">
      <c r="A32" s="1" t="s">
        <v>236</v>
      </c>
      <c r="B32" s="34">
        <v>21400</v>
      </c>
      <c r="C32" s="34">
        <v>151695055</v>
      </c>
      <c r="D32" s="35" t="s">
        <v>56</v>
      </c>
      <c r="E32" s="14">
        <v>24447711924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>
        <f t="shared" si="0"/>
        <v>24447711924</v>
      </c>
      <c r="R32" s="5">
        <v>24447711924</v>
      </c>
      <c r="S32" s="45">
        <f t="shared" si="1"/>
        <v>0</v>
      </c>
    </row>
    <row r="33" spans="1:19" x14ac:dyDescent="0.3">
      <c r="A33" s="1" t="s">
        <v>236</v>
      </c>
      <c r="B33" s="34">
        <v>21400</v>
      </c>
      <c r="C33" s="34">
        <v>151695056</v>
      </c>
      <c r="D33" s="35" t="s">
        <v>294</v>
      </c>
      <c r="E33" s="53">
        <v>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>
        <f t="shared" ref="Q33" si="2">SUM(E33:P33)</f>
        <v>0</v>
      </c>
      <c r="R33" s="5">
        <v>0</v>
      </c>
      <c r="S33" s="45">
        <f t="shared" si="1"/>
        <v>0</v>
      </c>
    </row>
    <row r="34" spans="1:19" x14ac:dyDescent="0.3">
      <c r="A34" s="1" t="s">
        <v>57</v>
      </c>
      <c r="B34" s="38">
        <v>21300</v>
      </c>
      <c r="C34" s="38">
        <v>151699000</v>
      </c>
      <c r="D34" s="39" t="s">
        <v>58</v>
      </c>
      <c r="E34" s="17">
        <v>0</v>
      </c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6">
        <f t="shared" si="0"/>
        <v>0</v>
      </c>
      <c r="R34" s="5">
        <v>0</v>
      </c>
      <c r="S34" s="37">
        <f t="shared" si="1"/>
        <v>0</v>
      </c>
    </row>
    <row r="35" spans="1:19" x14ac:dyDescent="0.3">
      <c r="A35" s="1" t="s">
        <v>59</v>
      </c>
      <c r="B35" s="34">
        <v>21800</v>
      </c>
      <c r="C35" s="34">
        <v>152002000</v>
      </c>
      <c r="D35" s="35" t="s">
        <v>60</v>
      </c>
      <c r="E35" s="14">
        <v>200960960</v>
      </c>
      <c r="F35" s="14">
        <v>67339288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>
        <f t="shared" si="0"/>
        <v>268300248</v>
      </c>
      <c r="R35" s="5">
        <v>268300248</v>
      </c>
      <c r="S35" s="37">
        <f>+Q35-R35</f>
        <v>0</v>
      </c>
    </row>
    <row r="36" spans="1:19" x14ac:dyDescent="0.3">
      <c r="A36" s="1" t="s">
        <v>61</v>
      </c>
      <c r="B36" s="38">
        <v>21800</v>
      </c>
      <c r="C36" s="38">
        <v>152002991</v>
      </c>
      <c r="D36" s="39" t="s">
        <v>62</v>
      </c>
      <c r="E36" s="17">
        <v>0</v>
      </c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6">
        <f t="shared" si="0"/>
        <v>0</v>
      </c>
      <c r="R36" s="5">
        <v>0</v>
      </c>
      <c r="S36" s="37">
        <f t="shared" si="1"/>
        <v>0</v>
      </c>
    </row>
    <row r="37" spans="1:19" x14ac:dyDescent="0.3">
      <c r="A37" s="1" t="s">
        <v>63</v>
      </c>
      <c r="B37" s="34">
        <v>21800</v>
      </c>
      <c r="C37" s="34">
        <v>152099000</v>
      </c>
      <c r="D37" s="35" t="s">
        <v>64</v>
      </c>
      <c r="E37" s="14"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f t="shared" si="0"/>
        <v>0</v>
      </c>
      <c r="R37" s="5">
        <v>0</v>
      </c>
      <c r="S37" s="37">
        <f t="shared" si="1"/>
        <v>0</v>
      </c>
    </row>
    <row r="38" spans="1:19" x14ac:dyDescent="0.3">
      <c r="A38" s="1" t="s">
        <v>237</v>
      </c>
      <c r="B38" s="38">
        <v>21800</v>
      </c>
      <c r="C38" s="38">
        <v>152405000</v>
      </c>
      <c r="D38" s="39" t="s">
        <v>65</v>
      </c>
      <c r="E38" s="17">
        <v>489543792</v>
      </c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6">
        <f t="shared" si="0"/>
        <v>489543792</v>
      </c>
      <c r="R38" s="5">
        <v>489543792</v>
      </c>
      <c r="S38" s="45">
        <f t="shared" si="1"/>
        <v>0</v>
      </c>
    </row>
    <row r="39" spans="1:19" x14ac:dyDescent="0.3">
      <c r="A39" s="1" t="s">
        <v>66</v>
      </c>
      <c r="B39" s="34">
        <v>21800</v>
      </c>
      <c r="C39" s="34">
        <v>152405999</v>
      </c>
      <c r="D39" s="35" t="s">
        <v>67</v>
      </c>
      <c r="E39" s="14"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>
        <f t="shared" si="0"/>
        <v>0</v>
      </c>
      <c r="R39" s="5">
        <v>0</v>
      </c>
      <c r="S39" s="37">
        <f t="shared" si="1"/>
        <v>0</v>
      </c>
    </row>
    <row r="40" spans="1:19" x14ac:dyDescent="0.3">
      <c r="A40" s="1" t="s">
        <v>68</v>
      </c>
      <c r="B40" s="38">
        <v>21800</v>
      </c>
      <c r="C40" s="38">
        <v>152410000</v>
      </c>
      <c r="D40" s="39" t="s">
        <v>69</v>
      </c>
      <c r="E40" s="17">
        <v>0</v>
      </c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6">
        <f t="shared" si="0"/>
        <v>0</v>
      </c>
      <c r="R40" s="5">
        <v>0</v>
      </c>
      <c r="S40" s="37">
        <f t="shared" si="1"/>
        <v>0</v>
      </c>
    </row>
    <row r="41" spans="1:19" x14ac:dyDescent="0.3">
      <c r="A41" s="1" t="s">
        <v>70</v>
      </c>
      <c r="B41" s="34">
        <v>21800</v>
      </c>
      <c r="C41" s="34">
        <v>152495000</v>
      </c>
      <c r="D41" s="35" t="s">
        <v>71</v>
      </c>
      <c r="E41" s="14">
        <v>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>
        <f t="shared" si="0"/>
        <v>0</v>
      </c>
      <c r="R41" s="5">
        <v>0</v>
      </c>
      <c r="S41" s="37">
        <f t="shared" si="1"/>
        <v>0</v>
      </c>
    </row>
    <row r="42" spans="1:19" x14ac:dyDescent="0.3">
      <c r="A42" s="1" t="s">
        <v>72</v>
      </c>
      <c r="B42" s="38">
        <v>21800</v>
      </c>
      <c r="C42" s="38">
        <v>152495001</v>
      </c>
      <c r="D42" s="39" t="s">
        <v>73</v>
      </c>
      <c r="E42" s="17">
        <v>0</v>
      </c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6">
        <f t="shared" si="0"/>
        <v>0</v>
      </c>
      <c r="R42" s="5">
        <v>0</v>
      </c>
      <c r="S42" s="37">
        <f t="shared" si="1"/>
        <v>0</v>
      </c>
    </row>
    <row r="43" spans="1:19" x14ac:dyDescent="0.3">
      <c r="A43" s="1" t="s">
        <v>74</v>
      </c>
      <c r="B43" s="34">
        <v>21800</v>
      </c>
      <c r="C43" s="34">
        <v>152499000</v>
      </c>
      <c r="D43" s="35" t="s">
        <v>75</v>
      </c>
      <c r="E43" s="14">
        <v>0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>
        <f t="shared" si="0"/>
        <v>0</v>
      </c>
      <c r="R43" s="5">
        <v>0</v>
      </c>
      <c r="S43" s="37">
        <f t="shared" si="1"/>
        <v>0</v>
      </c>
    </row>
    <row r="44" spans="1:19" x14ac:dyDescent="0.3">
      <c r="A44" s="1" t="s">
        <v>76</v>
      </c>
      <c r="B44" s="38">
        <v>21800</v>
      </c>
      <c r="C44" s="38">
        <v>152805000</v>
      </c>
      <c r="D44" s="39" t="s">
        <v>77</v>
      </c>
      <c r="E44" s="17">
        <v>729064</v>
      </c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6">
        <f t="shared" si="0"/>
        <v>729064</v>
      </c>
      <c r="R44" s="5">
        <v>729064</v>
      </c>
      <c r="S44" s="37">
        <f t="shared" si="1"/>
        <v>0</v>
      </c>
    </row>
    <row r="45" spans="1:19" x14ac:dyDescent="0.3">
      <c r="A45" s="1" t="s">
        <v>78</v>
      </c>
      <c r="B45" s="34">
        <v>21800</v>
      </c>
      <c r="C45" s="34">
        <v>152805999</v>
      </c>
      <c r="D45" s="35" t="s">
        <v>79</v>
      </c>
      <c r="E45" s="14">
        <v>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>
        <f t="shared" si="0"/>
        <v>0</v>
      </c>
      <c r="R45" s="5">
        <v>0</v>
      </c>
      <c r="S45" s="37">
        <f t="shared" si="1"/>
        <v>0</v>
      </c>
    </row>
    <row r="46" spans="1:19" x14ac:dyDescent="0.3">
      <c r="A46" s="1" t="s">
        <v>80</v>
      </c>
      <c r="B46" s="38">
        <v>21800</v>
      </c>
      <c r="C46" s="38">
        <v>152810000</v>
      </c>
      <c r="D46" s="39" t="s">
        <v>81</v>
      </c>
      <c r="E46" s="17">
        <v>0</v>
      </c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6">
        <f t="shared" si="0"/>
        <v>0</v>
      </c>
      <c r="R46" s="5">
        <v>0</v>
      </c>
      <c r="S46" s="37">
        <f t="shared" si="1"/>
        <v>0</v>
      </c>
    </row>
    <row r="47" spans="1:19" x14ac:dyDescent="0.3">
      <c r="A47" s="1" t="s">
        <v>82</v>
      </c>
      <c r="B47" s="34">
        <v>21800</v>
      </c>
      <c r="C47" s="34">
        <v>152815000</v>
      </c>
      <c r="D47" s="35" t="s">
        <v>83</v>
      </c>
      <c r="E47" s="14">
        <v>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>
        <f t="shared" si="0"/>
        <v>0</v>
      </c>
      <c r="R47" s="5">
        <v>0</v>
      </c>
      <c r="S47" s="37">
        <f t="shared" si="1"/>
        <v>0</v>
      </c>
    </row>
    <row r="48" spans="1:19" x14ac:dyDescent="0.3">
      <c r="A48" s="1" t="s">
        <v>84</v>
      </c>
      <c r="B48" s="38">
        <v>21800</v>
      </c>
      <c r="C48" s="38">
        <v>152899000</v>
      </c>
      <c r="D48" s="39" t="s">
        <v>85</v>
      </c>
      <c r="E48" s="17">
        <v>0</v>
      </c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6">
        <f t="shared" si="0"/>
        <v>0</v>
      </c>
      <c r="R48" s="5">
        <v>0</v>
      </c>
      <c r="S48" s="37">
        <f t="shared" si="1"/>
        <v>0</v>
      </c>
    </row>
    <row r="49" spans="1:19" x14ac:dyDescent="0.3">
      <c r="A49" s="1" t="s">
        <v>86</v>
      </c>
      <c r="B49" s="34">
        <v>21800</v>
      </c>
      <c r="C49" s="34">
        <v>154005000</v>
      </c>
      <c r="D49" s="35" t="s">
        <v>87</v>
      </c>
      <c r="E49" s="14">
        <v>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>
        <f t="shared" si="0"/>
        <v>0</v>
      </c>
      <c r="R49" s="5">
        <v>0</v>
      </c>
      <c r="S49" s="37">
        <f t="shared" si="1"/>
        <v>0</v>
      </c>
    </row>
    <row r="50" spans="1:19" x14ac:dyDescent="0.3">
      <c r="A50" s="1" t="s">
        <v>88</v>
      </c>
      <c r="B50" s="38">
        <v>21800</v>
      </c>
      <c r="C50" s="38">
        <v>154020000</v>
      </c>
      <c r="D50" s="39" t="s">
        <v>89</v>
      </c>
      <c r="E50" s="17">
        <v>0</v>
      </c>
      <c r="F50" s="17"/>
      <c r="G50" s="17"/>
      <c r="H50" s="17"/>
      <c r="I50" s="17"/>
      <c r="J50" s="17"/>
      <c r="K50" s="18"/>
      <c r="L50" s="17"/>
      <c r="M50" s="17"/>
      <c r="N50" s="17"/>
      <c r="O50" s="17"/>
      <c r="P50" s="17"/>
      <c r="Q50" s="16">
        <f t="shared" si="0"/>
        <v>0</v>
      </c>
      <c r="R50" s="5">
        <v>0</v>
      </c>
      <c r="S50" s="37">
        <f t="shared" si="1"/>
        <v>0</v>
      </c>
    </row>
    <row r="51" spans="1:19" x14ac:dyDescent="0.3">
      <c r="A51" s="1" t="s">
        <v>90</v>
      </c>
      <c r="B51" s="34">
        <v>21800</v>
      </c>
      <c r="C51" s="34">
        <v>154030000</v>
      </c>
      <c r="D51" s="35" t="s">
        <v>91</v>
      </c>
      <c r="E51" s="14">
        <v>0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>
        <f t="shared" si="0"/>
        <v>0</v>
      </c>
      <c r="R51" s="5">
        <v>0</v>
      </c>
      <c r="S51" s="37">
        <f t="shared" si="1"/>
        <v>0</v>
      </c>
    </row>
    <row r="52" spans="1:19" x14ac:dyDescent="0.3">
      <c r="A52" s="1" t="s">
        <v>92</v>
      </c>
      <c r="B52" s="38">
        <v>21800</v>
      </c>
      <c r="C52" s="38">
        <v>154040000</v>
      </c>
      <c r="D52" s="39" t="s">
        <v>93</v>
      </c>
      <c r="E52" s="17">
        <v>0</v>
      </c>
      <c r="F52" s="17"/>
      <c r="G52" s="17"/>
      <c r="H52" s="17"/>
      <c r="I52" s="17"/>
      <c r="J52" s="17"/>
      <c r="K52" s="18"/>
      <c r="L52" s="17"/>
      <c r="M52" s="17"/>
      <c r="N52" s="17"/>
      <c r="O52" s="17"/>
      <c r="P52" s="17"/>
      <c r="Q52" s="16">
        <f t="shared" si="0"/>
        <v>0</v>
      </c>
      <c r="R52" s="5">
        <v>0</v>
      </c>
      <c r="S52" s="37">
        <f t="shared" si="1"/>
        <v>0</v>
      </c>
    </row>
    <row r="53" spans="1:19" x14ac:dyDescent="0.3">
      <c r="A53" s="1" t="s">
        <v>94</v>
      </c>
      <c r="B53" s="34">
        <v>21800</v>
      </c>
      <c r="C53" s="34">
        <v>154095000</v>
      </c>
      <c r="D53" s="35" t="s">
        <v>95</v>
      </c>
      <c r="E53" s="14">
        <v>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>
        <f t="shared" si="0"/>
        <v>0</v>
      </c>
      <c r="R53" s="5">
        <v>0</v>
      </c>
      <c r="S53" s="37">
        <f t="shared" si="1"/>
        <v>0</v>
      </c>
    </row>
    <row r="54" spans="1:19" x14ac:dyDescent="0.3">
      <c r="A54" s="1" t="s">
        <v>96</v>
      </c>
      <c r="B54" s="38">
        <v>21800</v>
      </c>
      <c r="C54" s="38">
        <v>154099000</v>
      </c>
      <c r="D54" s="39" t="s">
        <v>97</v>
      </c>
      <c r="E54" s="17">
        <v>0</v>
      </c>
      <c r="F54" s="17"/>
      <c r="G54" s="17"/>
      <c r="H54" s="17"/>
      <c r="I54" s="17"/>
      <c r="J54" s="17"/>
      <c r="K54" s="18"/>
      <c r="L54" s="17"/>
      <c r="M54" s="17"/>
      <c r="N54" s="17"/>
      <c r="O54" s="17"/>
      <c r="P54" s="17"/>
      <c r="Q54" s="16">
        <f t="shared" si="0"/>
        <v>0</v>
      </c>
      <c r="R54" s="5">
        <v>0</v>
      </c>
      <c r="S54" s="37">
        <f t="shared" si="1"/>
        <v>0</v>
      </c>
    </row>
    <row r="55" spans="1:19" x14ac:dyDescent="0.3">
      <c r="A55" s="1" t="s">
        <v>98</v>
      </c>
      <c r="B55" s="34">
        <v>21800</v>
      </c>
      <c r="C55" s="34">
        <v>156001000</v>
      </c>
      <c r="D55" s="35" t="s">
        <v>99</v>
      </c>
      <c r="E55" s="14">
        <v>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>
        <f t="shared" si="0"/>
        <v>0</v>
      </c>
      <c r="R55" s="5">
        <v>0</v>
      </c>
      <c r="S55" s="37">
        <f t="shared" si="1"/>
        <v>0</v>
      </c>
    </row>
    <row r="56" spans="1:19" x14ac:dyDescent="0.3">
      <c r="A56" s="1" t="s">
        <v>100</v>
      </c>
      <c r="B56" s="38">
        <v>21800</v>
      </c>
      <c r="C56" s="38">
        <v>156099000</v>
      </c>
      <c r="D56" s="39" t="s">
        <v>101</v>
      </c>
      <c r="E56" s="17">
        <v>0</v>
      </c>
      <c r="F56" s="17"/>
      <c r="G56" s="17"/>
      <c r="H56" s="17"/>
      <c r="I56" s="17"/>
      <c r="J56" s="17"/>
      <c r="K56" s="18"/>
      <c r="L56" s="17"/>
      <c r="M56" s="17"/>
      <c r="N56" s="17"/>
      <c r="O56" s="17"/>
      <c r="P56" s="17"/>
      <c r="Q56" s="16">
        <f t="shared" si="0"/>
        <v>0</v>
      </c>
      <c r="R56" s="5">
        <v>0</v>
      </c>
      <c r="S56" s="37">
        <f t="shared" si="1"/>
        <v>0</v>
      </c>
    </row>
    <row r="57" spans="1:19" x14ac:dyDescent="0.3">
      <c r="A57" s="1" t="s">
        <v>102</v>
      </c>
      <c r="B57" s="34">
        <v>21800</v>
      </c>
      <c r="C57" s="34">
        <v>158805000</v>
      </c>
      <c r="D57" s="35" t="s">
        <v>103</v>
      </c>
      <c r="E57" s="14">
        <v>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>
        <f t="shared" si="0"/>
        <v>0</v>
      </c>
      <c r="R57" s="5">
        <v>0</v>
      </c>
      <c r="S57" s="37">
        <f t="shared" si="1"/>
        <v>0</v>
      </c>
    </row>
    <row r="58" spans="1:19" x14ac:dyDescent="0.3">
      <c r="A58" s="1" t="s">
        <v>104</v>
      </c>
      <c r="B58" s="38">
        <v>21800</v>
      </c>
      <c r="C58" s="38">
        <v>180505000</v>
      </c>
      <c r="D58" s="39" t="s">
        <v>105</v>
      </c>
      <c r="E58" s="17">
        <v>0</v>
      </c>
      <c r="F58" s="17"/>
      <c r="G58" s="17"/>
      <c r="H58" s="17"/>
      <c r="I58" s="17"/>
      <c r="J58" s="17"/>
      <c r="K58" s="18"/>
      <c r="L58" s="17"/>
      <c r="M58" s="17"/>
      <c r="N58" s="17"/>
      <c r="O58" s="17"/>
      <c r="P58" s="17"/>
      <c r="Q58" s="16">
        <f t="shared" si="0"/>
        <v>0</v>
      </c>
      <c r="R58" s="5">
        <v>0</v>
      </c>
      <c r="S58" s="37">
        <f t="shared" si="1"/>
        <v>0</v>
      </c>
    </row>
    <row r="59" spans="1:19" x14ac:dyDescent="0.3">
      <c r="A59" s="1" t="s">
        <v>106</v>
      </c>
      <c r="B59" s="34">
        <v>21800</v>
      </c>
      <c r="C59" s="34">
        <v>180599000</v>
      </c>
      <c r="D59" s="35" t="s">
        <v>107</v>
      </c>
      <c r="E59" s="14">
        <v>0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>
        <f t="shared" si="0"/>
        <v>0</v>
      </c>
      <c r="R59" s="5">
        <v>0</v>
      </c>
      <c r="S59" s="37">
        <f t="shared" si="1"/>
        <v>0</v>
      </c>
    </row>
    <row r="60" spans="1:19" s="22" customFormat="1" ht="15" thickBot="1" x14ac:dyDescent="0.35">
      <c r="A60" s="19"/>
      <c r="B60" s="41"/>
      <c r="C60" s="41"/>
      <c r="D60" s="42"/>
      <c r="E60" s="21"/>
      <c r="F60" s="20"/>
      <c r="G60" s="20"/>
      <c r="H60" s="20"/>
      <c r="I60" s="20"/>
      <c r="J60" s="20"/>
      <c r="K60" s="21"/>
      <c r="L60" s="20"/>
      <c r="M60" s="20"/>
      <c r="N60" s="20"/>
      <c r="O60" s="20"/>
      <c r="P60" s="20"/>
      <c r="Q60" s="20"/>
      <c r="R60" s="5"/>
      <c r="S60" s="37">
        <f t="shared" si="1"/>
        <v>0</v>
      </c>
    </row>
    <row r="61" spans="1:19" s="13" customFormat="1" ht="15" thickTop="1" x14ac:dyDescent="0.3">
      <c r="A61" s="23"/>
      <c r="B61" s="43" t="s">
        <v>108</v>
      </c>
      <c r="C61" s="43"/>
      <c r="D61" s="44"/>
      <c r="E61" s="51">
        <v>31491068740</v>
      </c>
      <c r="F61" s="51">
        <f t="shared" ref="F61:Q61" si="3">SUM(F7:F60)</f>
        <v>67339288</v>
      </c>
      <c r="G61" s="51">
        <f t="shared" si="3"/>
        <v>0</v>
      </c>
      <c r="H61" s="51">
        <f t="shared" si="3"/>
        <v>0</v>
      </c>
      <c r="I61" s="51">
        <f t="shared" si="3"/>
        <v>0</v>
      </c>
      <c r="J61" s="51">
        <f t="shared" si="3"/>
        <v>0</v>
      </c>
      <c r="K61" s="51">
        <f t="shared" si="3"/>
        <v>0</v>
      </c>
      <c r="L61" s="51">
        <f t="shared" si="3"/>
        <v>0</v>
      </c>
      <c r="M61" s="51">
        <f t="shared" si="3"/>
        <v>0</v>
      </c>
      <c r="N61" s="51">
        <f t="shared" si="3"/>
        <v>0</v>
      </c>
      <c r="O61" s="51"/>
      <c r="P61" s="51">
        <f t="shared" si="3"/>
        <v>0</v>
      </c>
      <c r="Q61" s="51">
        <f t="shared" si="3"/>
        <v>31558408028</v>
      </c>
      <c r="R61" s="51">
        <f>SUM(R7:R59)</f>
        <v>31558408028</v>
      </c>
      <c r="S61" s="37">
        <f t="shared" si="1"/>
        <v>0</v>
      </c>
    </row>
    <row r="62" spans="1:19" s="13" customFormat="1" x14ac:dyDescent="0.3">
      <c r="A62" s="23"/>
      <c r="B62" s="43"/>
      <c r="C62" s="43"/>
      <c r="D62" s="44"/>
      <c r="E62" s="28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"/>
      <c r="S62" s="27"/>
    </row>
    <row r="63" spans="1:19" x14ac:dyDescent="0.3">
      <c r="A63" s="1" t="s">
        <v>109</v>
      </c>
      <c r="B63" s="34">
        <v>28130</v>
      </c>
      <c r="C63" s="34">
        <v>159205000</v>
      </c>
      <c r="D63" s="35" t="s">
        <v>110</v>
      </c>
      <c r="E63" s="25">
        <v>0</v>
      </c>
      <c r="F63" s="25"/>
      <c r="G63" s="25"/>
      <c r="H63" s="25"/>
      <c r="I63" s="26"/>
      <c r="J63" s="26"/>
      <c r="K63" s="26"/>
      <c r="L63" s="26"/>
      <c r="M63" s="25"/>
      <c r="N63" s="25"/>
      <c r="O63" s="25"/>
      <c r="P63" s="25"/>
      <c r="Q63" s="14">
        <f t="shared" ref="Q63:Q88" si="4">SUM(E63:P63)</f>
        <v>0</v>
      </c>
      <c r="R63" s="5">
        <v>0</v>
      </c>
      <c r="S63" s="37">
        <f t="shared" ref="S63:S88" si="5">+Q63-R63</f>
        <v>0</v>
      </c>
    </row>
    <row r="64" spans="1:19" x14ac:dyDescent="0.3">
      <c r="A64" s="1" t="s">
        <v>111</v>
      </c>
      <c r="B64" s="38">
        <v>28132</v>
      </c>
      <c r="C64" s="38">
        <v>159205002</v>
      </c>
      <c r="D64" s="39" t="s">
        <v>112</v>
      </c>
      <c r="E64" s="16">
        <v>0</v>
      </c>
      <c r="F64" s="16"/>
      <c r="G64" s="17"/>
      <c r="H64" s="17"/>
      <c r="I64" s="17"/>
      <c r="J64" s="17"/>
      <c r="K64" s="18"/>
      <c r="L64" s="17"/>
      <c r="M64" s="17"/>
      <c r="N64" s="17"/>
      <c r="O64" s="17"/>
      <c r="P64" s="17"/>
      <c r="Q64" s="16">
        <f t="shared" si="4"/>
        <v>0</v>
      </c>
      <c r="R64" s="5">
        <v>0</v>
      </c>
      <c r="S64" s="37">
        <f t="shared" si="5"/>
        <v>0</v>
      </c>
    </row>
    <row r="65" spans="1:19" x14ac:dyDescent="0.3">
      <c r="A65" s="1" t="s">
        <v>238</v>
      </c>
      <c r="B65" s="34">
        <v>28140</v>
      </c>
      <c r="C65" s="34">
        <v>159205003</v>
      </c>
      <c r="D65" s="35" t="s">
        <v>113</v>
      </c>
      <c r="E65" s="25">
        <v>-768166611</v>
      </c>
      <c r="F65" s="25">
        <f>-E180</f>
        <v>-40746187</v>
      </c>
      <c r="G65" s="25"/>
      <c r="H65" s="25"/>
      <c r="I65" s="26"/>
      <c r="J65" s="26"/>
      <c r="K65" s="26"/>
      <c r="L65" s="26"/>
      <c r="M65" s="25"/>
      <c r="N65" s="25"/>
      <c r="O65" s="25"/>
      <c r="P65" s="25"/>
      <c r="Q65" s="14">
        <f t="shared" si="4"/>
        <v>-808912798</v>
      </c>
      <c r="R65" s="5">
        <v>-808912798</v>
      </c>
      <c r="S65" s="37">
        <f t="shared" si="5"/>
        <v>0</v>
      </c>
    </row>
    <row r="66" spans="1:19" x14ac:dyDescent="0.3">
      <c r="A66" s="1" t="s">
        <v>114</v>
      </c>
      <c r="B66" s="38">
        <v>28180</v>
      </c>
      <c r="C66" s="38">
        <v>159210000</v>
      </c>
      <c r="D66" s="39" t="s">
        <v>115</v>
      </c>
      <c r="E66" s="17">
        <v>-23713696</v>
      </c>
      <c r="F66" s="17">
        <f>-E182</f>
        <v>-1697298</v>
      </c>
      <c r="G66" s="17"/>
      <c r="H66" s="17"/>
      <c r="I66" s="17"/>
      <c r="J66" s="17"/>
      <c r="K66" s="18"/>
      <c r="L66" s="17"/>
      <c r="M66" s="17"/>
      <c r="N66" s="17"/>
      <c r="O66" s="17"/>
      <c r="P66" s="17"/>
      <c r="Q66" s="16">
        <f t="shared" si="4"/>
        <v>-25410994</v>
      </c>
      <c r="R66" s="5">
        <v>-25410994</v>
      </c>
      <c r="S66" s="37">
        <f t="shared" si="5"/>
        <v>0</v>
      </c>
    </row>
    <row r="67" spans="1:19" x14ac:dyDescent="0.3">
      <c r="A67" s="1" t="s">
        <v>240</v>
      </c>
      <c r="B67" s="34">
        <v>28180</v>
      </c>
      <c r="C67" s="34">
        <v>159215000</v>
      </c>
      <c r="D67" s="35" t="s">
        <v>116</v>
      </c>
      <c r="E67" s="25">
        <v>-60812809</v>
      </c>
      <c r="F67" s="25">
        <f>-E184</f>
        <v>-4100802</v>
      </c>
      <c r="G67" s="25"/>
      <c r="H67" s="25"/>
      <c r="I67" s="26"/>
      <c r="J67" s="26"/>
      <c r="K67" s="26"/>
      <c r="L67" s="26"/>
      <c r="M67" s="25"/>
      <c r="N67" s="25"/>
      <c r="O67" s="25"/>
      <c r="P67" s="25"/>
      <c r="Q67" s="14">
        <f t="shared" si="4"/>
        <v>-64913611</v>
      </c>
      <c r="R67" s="5">
        <v>-64913611</v>
      </c>
      <c r="S67" s="37">
        <f t="shared" si="5"/>
        <v>0</v>
      </c>
    </row>
    <row r="68" spans="1:19" x14ac:dyDescent="0.3">
      <c r="A68" s="1" t="s">
        <v>117</v>
      </c>
      <c r="B68" s="38">
        <v>28180</v>
      </c>
      <c r="C68" s="38">
        <v>159220000</v>
      </c>
      <c r="D68" s="39" t="s">
        <v>118</v>
      </c>
      <c r="E68" s="17">
        <v>-230870</v>
      </c>
      <c r="F68" s="17">
        <f>-E186</f>
        <v>-12152</v>
      </c>
      <c r="G68" s="17"/>
      <c r="H68" s="17"/>
      <c r="I68" s="17"/>
      <c r="J68" s="17"/>
      <c r="K68" s="18"/>
      <c r="L68" s="17"/>
      <c r="M68" s="17"/>
      <c r="N68" s="17"/>
      <c r="O68" s="17"/>
      <c r="P68" s="17"/>
      <c r="Q68" s="16">
        <f t="shared" si="4"/>
        <v>-243022</v>
      </c>
      <c r="R68" s="5">
        <v>-243022</v>
      </c>
      <c r="S68" s="37">
        <f t="shared" si="5"/>
        <v>0</v>
      </c>
    </row>
    <row r="69" spans="1:19" x14ac:dyDescent="0.3">
      <c r="A69" s="1" t="s">
        <v>119</v>
      </c>
      <c r="B69" s="34">
        <v>28180</v>
      </c>
      <c r="C69" s="34">
        <v>159235000</v>
      </c>
      <c r="D69" s="35" t="s">
        <v>120</v>
      </c>
      <c r="E69" s="25">
        <v>0</v>
      </c>
      <c r="F69" s="25"/>
      <c r="G69" s="25"/>
      <c r="H69" s="25"/>
      <c r="I69" s="26"/>
      <c r="J69" s="26"/>
      <c r="K69" s="26"/>
      <c r="L69" s="26"/>
      <c r="M69" s="25"/>
      <c r="N69" s="25"/>
      <c r="O69" s="25"/>
      <c r="P69" s="25"/>
      <c r="Q69" s="14">
        <f t="shared" si="4"/>
        <v>0</v>
      </c>
      <c r="R69" s="5">
        <v>0</v>
      </c>
      <c r="S69" s="37">
        <f t="shared" si="5"/>
        <v>0</v>
      </c>
    </row>
    <row r="70" spans="1:19" x14ac:dyDescent="0.3">
      <c r="A70" s="1" t="s">
        <v>121</v>
      </c>
      <c r="B70" s="38">
        <v>28180</v>
      </c>
      <c r="C70" s="38">
        <v>159260000</v>
      </c>
      <c r="D70" s="39" t="s">
        <v>122</v>
      </c>
      <c r="E70" s="17">
        <v>0</v>
      </c>
      <c r="F70" s="17"/>
      <c r="G70" s="17"/>
      <c r="H70" s="17"/>
      <c r="I70" s="17"/>
      <c r="J70" s="17"/>
      <c r="K70" s="18"/>
      <c r="L70" s="17"/>
      <c r="M70" s="17"/>
      <c r="N70" s="17"/>
      <c r="O70" s="17"/>
      <c r="P70" s="17"/>
      <c r="Q70" s="16">
        <f t="shared" si="4"/>
        <v>0</v>
      </c>
      <c r="R70" s="5">
        <v>0</v>
      </c>
      <c r="S70" s="37">
        <f t="shared" si="5"/>
        <v>0</v>
      </c>
    </row>
    <row r="71" spans="1:19" x14ac:dyDescent="0.3">
      <c r="A71" s="1" t="s">
        <v>123</v>
      </c>
      <c r="B71" s="34">
        <v>28180</v>
      </c>
      <c r="C71" s="34">
        <v>159299000</v>
      </c>
      <c r="D71" s="35" t="s">
        <v>124</v>
      </c>
      <c r="E71" s="25">
        <v>0</v>
      </c>
      <c r="F71" s="25"/>
      <c r="G71" s="25"/>
      <c r="H71" s="25"/>
      <c r="I71" s="26"/>
      <c r="J71" s="26"/>
      <c r="K71" s="26"/>
      <c r="L71" s="26"/>
      <c r="M71" s="25"/>
      <c r="N71" s="25"/>
      <c r="O71" s="25"/>
      <c r="P71" s="25"/>
      <c r="Q71" s="14">
        <f t="shared" si="4"/>
        <v>0</v>
      </c>
      <c r="R71" s="5">
        <v>0</v>
      </c>
      <c r="S71" s="37">
        <f t="shared" si="5"/>
        <v>0</v>
      </c>
    </row>
    <row r="72" spans="1:19" x14ac:dyDescent="0.3">
      <c r="A72" s="1" t="s">
        <v>125</v>
      </c>
      <c r="B72" s="38">
        <v>28180</v>
      </c>
      <c r="C72" s="38">
        <v>159299016</v>
      </c>
      <c r="D72" s="39" t="s">
        <v>126</v>
      </c>
      <c r="E72" s="17">
        <v>0</v>
      </c>
      <c r="F72" s="17"/>
      <c r="G72" s="17"/>
      <c r="H72" s="17"/>
      <c r="I72" s="17"/>
      <c r="J72" s="17"/>
      <c r="K72" s="18"/>
      <c r="L72" s="17"/>
      <c r="M72" s="17"/>
      <c r="N72" s="17"/>
      <c r="O72" s="17"/>
      <c r="P72" s="17"/>
      <c r="Q72" s="16">
        <f t="shared" si="4"/>
        <v>0</v>
      </c>
      <c r="R72" s="5">
        <v>0</v>
      </c>
      <c r="S72" s="37">
        <f t="shared" si="5"/>
        <v>0</v>
      </c>
    </row>
    <row r="73" spans="1:19" x14ac:dyDescent="0.3">
      <c r="A73" s="1" t="s">
        <v>127</v>
      </c>
      <c r="B73" s="34">
        <v>28180</v>
      </c>
      <c r="C73" s="34">
        <v>159299020</v>
      </c>
      <c r="D73" s="35" t="s">
        <v>128</v>
      </c>
      <c r="E73" s="25">
        <v>0</v>
      </c>
      <c r="F73" s="25"/>
      <c r="G73" s="25"/>
      <c r="H73" s="25"/>
      <c r="I73" s="26"/>
      <c r="J73" s="26"/>
      <c r="K73" s="26"/>
      <c r="L73" s="26"/>
      <c r="M73" s="25"/>
      <c r="N73" s="25"/>
      <c r="O73" s="25"/>
      <c r="P73" s="25"/>
      <c r="Q73" s="14">
        <f t="shared" si="4"/>
        <v>0</v>
      </c>
      <c r="R73" s="5">
        <v>0</v>
      </c>
      <c r="S73" s="37">
        <f t="shared" si="5"/>
        <v>0</v>
      </c>
    </row>
    <row r="74" spans="1:19" x14ac:dyDescent="0.3">
      <c r="A74" s="1" t="s">
        <v>129</v>
      </c>
      <c r="B74" s="38">
        <v>28180</v>
      </c>
      <c r="C74" s="38">
        <v>159299024</v>
      </c>
      <c r="D74" s="39" t="s">
        <v>130</v>
      </c>
      <c r="E74" s="17">
        <v>0</v>
      </c>
      <c r="F74" s="17"/>
      <c r="G74" s="17"/>
      <c r="H74" s="17"/>
      <c r="I74" s="17"/>
      <c r="J74" s="17"/>
      <c r="K74" s="18"/>
      <c r="L74" s="17"/>
      <c r="M74" s="17"/>
      <c r="N74" s="17"/>
      <c r="O74" s="17"/>
      <c r="P74" s="17"/>
      <c r="Q74" s="16">
        <f t="shared" si="4"/>
        <v>0</v>
      </c>
      <c r="R74" s="5">
        <v>0</v>
      </c>
      <c r="S74" s="37">
        <f t="shared" si="5"/>
        <v>0</v>
      </c>
    </row>
    <row r="75" spans="1:19" x14ac:dyDescent="0.3">
      <c r="A75" s="1" t="s">
        <v>131</v>
      </c>
      <c r="B75" s="34">
        <v>28180</v>
      </c>
      <c r="C75" s="34">
        <v>159299028</v>
      </c>
      <c r="D75" s="35" t="s">
        <v>132</v>
      </c>
      <c r="E75" s="25">
        <v>0</v>
      </c>
      <c r="F75" s="25"/>
      <c r="G75" s="25"/>
      <c r="H75" s="25"/>
      <c r="I75" s="26"/>
      <c r="J75" s="26"/>
      <c r="K75" s="26"/>
      <c r="L75" s="26"/>
      <c r="M75" s="25"/>
      <c r="N75" s="25"/>
      <c r="O75" s="25"/>
      <c r="P75" s="25"/>
      <c r="Q75" s="14">
        <f t="shared" si="4"/>
        <v>0</v>
      </c>
      <c r="R75" s="5">
        <v>0</v>
      </c>
      <c r="S75" s="37">
        <f t="shared" si="5"/>
        <v>0</v>
      </c>
    </row>
    <row r="76" spans="1:19" x14ac:dyDescent="0.3">
      <c r="A76" s="1" t="s">
        <v>133</v>
      </c>
      <c r="B76" s="38">
        <v>28180</v>
      </c>
      <c r="C76" s="38">
        <v>159299040</v>
      </c>
      <c r="D76" s="39" t="s">
        <v>134</v>
      </c>
      <c r="E76" s="17">
        <v>0</v>
      </c>
      <c r="F76" s="17"/>
      <c r="G76" s="17"/>
      <c r="H76" s="17"/>
      <c r="I76" s="17"/>
      <c r="J76" s="17"/>
      <c r="K76" s="18"/>
      <c r="L76" s="17"/>
      <c r="M76" s="17"/>
      <c r="N76" s="17"/>
      <c r="O76" s="17"/>
      <c r="P76" s="17"/>
      <c r="Q76" s="16">
        <f t="shared" si="4"/>
        <v>0</v>
      </c>
      <c r="R76" s="5">
        <v>0</v>
      </c>
      <c r="S76" s="37">
        <f t="shared" si="5"/>
        <v>0</v>
      </c>
    </row>
    <row r="77" spans="1:19" x14ac:dyDescent="0.3">
      <c r="A77" s="1" t="s">
        <v>135</v>
      </c>
      <c r="B77" s="34">
        <v>28180</v>
      </c>
      <c r="C77" s="34">
        <v>159299060</v>
      </c>
      <c r="D77" s="35" t="s">
        <v>136</v>
      </c>
      <c r="E77" s="25">
        <v>0</v>
      </c>
      <c r="F77" s="25"/>
      <c r="G77" s="25"/>
      <c r="H77" s="25"/>
      <c r="I77" s="26"/>
      <c r="J77" s="26"/>
      <c r="K77" s="26"/>
      <c r="L77" s="26"/>
      <c r="M77" s="25"/>
      <c r="N77" s="25"/>
      <c r="O77" s="25"/>
      <c r="P77" s="25"/>
      <c r="Q77" s="14">
        <f t="shared" si="4"/>
        <v>0</v>
      </c>
      <c r="R77" s="5">
        <v>0</v>
      </c>
      <c r="S77" s="37">
        <f t="shared" si="5"/>
        <v>0</v>
      </c>
    </row>
    <row r="78" spans="1:19" x14ac:dyDescent="0.3">
      <c r="A78" s="1" t="s">
        <v>137</v>
      </c>
      <c r="B78" s="34">
        <v>29110</v>
      </c>
      <c r="C78" s="34">
        <v>159904000</v>
      </c>
      <c r="D78" s="35" t="s">
        <v>138</v>
      </c>
      <c r="E78" s="25">
        <v>0</v>
      </c>
      <c r="F78" s="25"/>
      <c r="G78" s="25"/>
      <c r="H78" s="25"/>
      <c r="I78" s="26"/>
      <c r="J78" s="26"/>
      <c r="K78" s="26"/>
      <c r="L78" s="26"/>
      <c r="M78" s="25"/>
      <c r="N78" s="25"/>
      <c r="O78" s="25"/>
      <c r="P78" s="25"/>
      <c r="Q78" s="14">
        <f t="shared" si="4"/>
        <v>0</v>
      </c>
      <c r="R78" s="5">
        <v>0</v>
      </c>
      <c r="S78" s="37">
        <f t="shared" si="5"/>
        <v>0</v>
      </c>
    </row>
    <row r="79" spans="1:19" x14ac:dyDescent="0.3">
      <c r="A79" s="1" t="s">
        <v>139</v>
      </c>
      <c r="B79" s="38">
        <v>29130</v>
      </c>
      <c r="C79" s="38">
        <v>159916000</v>
      </c>
      <c r="D79" s="39" t="s">
        <v>140</v>
      </c>
      <c r="E79" s="17">
        <v>0</v>
      </c>
      <c r="F79" s="17"/>
      <c r="G79" s="17"/>
      <c r="H79" s="17"/>
      <c r="I79" s="17"/>
      <c r="J79" s="17"/>
      <c r="K79" s="18"/>
      <c r="L79" s="17"/>
      <c r="M79" s="17"/>
      <c r="N79" s="17"/>
      <c r="O79" s="17"/>
      <c r="P79" s="17"/>
      <c r="Q79" s="16">
        <f t="shared" si="4"/>
        <v>0</v>
      </c>
      <c r="R79" s="5">
        <v>0</v>
      </c>
      <c r="S79" s="37">
        <f t="shared" si="5"/>
        <v>0</v>
      </c>
    </row>
    <row r="80" spans="1:19" x14ac:dyDescent="0.3">
      <c r="A80" s="1" t="s">
        <v>141</v>
      </c>
      <c r="B80" s="34">
        <v>29180</v>
      </c>
      <c r="C80" s="34">
        <v>159920000</v>
      </c>
      <c r="D80" s="35" t="s">
        <v>142</v>
      </c>
      <c r="E80" s="25">
        <v>0</v>
      </c>
      <c r="F80" s="25"/>
      <c r="G80" s="25"/>
      <c r="H80" s="25"/>
      <c r="I80" s="26"/>
      <c r="J80" s="26"/>
      <c r="K80" s="26"/>
      <c r="L80" s="26"/>
      <c r="M80" s="25"/>
      <c r="N80" s="25"/>
      <c r="O80" s="25"/>
      <c r="P80" s="25"/>
      <c r="Q80" s="14">
        <f t="shared" si="4"/>
        <v>0</v>
      </c>
      <c r="R80" s="5">
        <v>0</v>
      </c>
      <c r="S80" s="37">
        <f t="shared" si="5"/>
        <v>0</v>
      </c>
    </row>
    <row r="81" spans="1:29" x14ac:dyDescent="0.3">
      <c r="A81" s="1" t="s">
        <v>143</v>
      </c>
      <c r="B81" s="38">
        <v>29180</v>
      </c>
      <c r="C81" s="38">
        <v>159924000</v>
      </c>
      <c r="D81" s="39" t="s">
        <v>144</v>
      </c>
      <c r="E81" s="17">
        <v>0</v>
      </c>
      <c r="F81" s="17"/>
      <c r="G81" s="17"/>
      <c r="H81" s="17"/>
      <c r="I81" s="17"/>
      <c r="J81" s="17"/>
      <c r="K81" s="18"/>
      <c r="L81" s="17"/>
      <c r="M81" s="17"/>
      <c r="N81" s="17"/>
      <c r="O81" s="17"/>
      <c r="P81" s="17"/>
      <c r="Q81" s="16">
        <f t="shared" si="4"/>
        <v>0</v>
      </c>
      <c r="R81" s="5">
        <v>0</v>
      </c>
      <c r="S81" s="37">
        <f t="shared" si="5"/>
        <v>0</v>
      </c>
    </row>
    <row r="82" spans="1:29" x14ac:dyDescent="0.3">
      <c r="A82" s="1" t="s">
        <v>145</v>
      </c>
      <c r="B82" s="34">
        <v>29180</v>
      </c>
      <c r="C82" s="34">
        <v>159928000</v>
      </c>
      <c r="D82" s="35" t="s">
        <v>146</v>
      </c>
      <c r="E82" s="25">
        <v>0</v>
      </c>
      <c r="F82" s="25"/>
      <c r="G82" s="25"/>
      <c r="H82" s="25"/>
      <c r="I82" s="26"/>
      <c r="J82" s="26"/>
      <c r="K82" s="26"/>
      <c r="L82" s="26"/>
      <c r="M82" s="25"/>
      <c r="N82" s="25"/>
      <c r="O82" s="25"/>
      <c r="P82" s="25"/>
      <c r="Q82" s="14">
        <f t="shared" si="4"/>
        <v>0</v>
      </c>
      <c r="R82" s="5">
        <v>0</v>
      </c>
      <c r="S82" s="37">
        <f t="shared" si="5"/>
        <v>0</v>
      </c>
    </row>
    <row r="83" spans="1:29" x14ac:dyDescent="0.3">
      <c r="A83" s="1" t="s">
        <v>147</v>
      </c>
      <c r="B83" s="38">
        <v>29180</v>
      </c>
      <c r="C83" s="38">
        <v>159940000</v>
      </c>
      <c r="D83" s="39" t="s">
        <v>148</v>
      </c>
      <c r="E83" s="17">
        <v>0</v>
      </c>
      <c r="F83" s="17"/>
      <c r="G83" s="17"/>
      <c r="H83" s="17"/>
      <c r="I83" s="17"/>
      <c r="J83" s="17"/>
      <c r="K83" s="18"/>
      <c r="L83" s="17"/>
      <c r="M83" s="17"/>
      <c r="N83" s="17"/>
      <c r="O83" s="17"/>
      <c r="P83" s="17"/>
      <c r="Q83" s="16">
        <f t="shared" si="4"/>
        <v>0</v>
      </c>
      <c r="R83" s="5">
        <v>0</v>
      </c>
      <c r="S83" s="37">
        <f t="shared" si="5"/>
        <v>0</v>
      </c>
    </row>
    <row r="84" spans="1:29" x14ac:dyDescent="0.3">
      <c r="A84" s="1" t="s">
        <v>149</v>
      </c>
      <c r="B84" s="34">
        <v>29110</v>
      </c>
      <c r="C84" s="34" t="s">
        <v>150</v>
      </c>
      <c r="D84" s="35" t="s">
        <v>138</v>
      </c>
      <c r="E84" s="25">
        <v>0</v>
      </c>
      <c r="F84" s="25"/>
      <c r="G84" s="25"/>
      <c r="H84" s="25"/>
      <c r="I84" s="26"/>
      <c r="J84" s="26"/>
      <c r="K84" s="26"/>
      <c r="L84" s="26"/>
      <c r="M84" s="25"/>
      <c r="N84" s="25"/>
      <c r="O84" s="25"/>
      <c r="P84" s="25"/>
      <c r="Q84" s="14">
        <f t="shared" si="4"/>
        <v>0</v>
      </c>
      <c r="R84" s="5">
        <v>0</v>
      </c>
      <c r="S84" s="37">
        <f t="shared" si="5"/>
        <v>0</v>
      </c>
    </row>
    <row r="85" spans="1:29" x14ac:dyDescent="0.3">
      <c r="A85" s="1" t="s">
        <v>151</v>
      </c>
      <c r="B85" s="38">
        <v>29130</v>
      </c>
      <c r="C85" s="38" t="s">
        <v>152</v>
      </c>
      <c r="D85" s="39" t="s">
        <v>140</v>
      </c>
      <c r="E85" s="17">
        <v>0</v>
      </c>
      <c r="F85" s="17"/>
      <c r="G85" s="17"/>
      <c r="H85" s="17"/>
      <c r="I85" s="17"/>
      <c r="J85" s="17"/>
      <c r="K85" s="18"/>
      <c r="L85" s="17"/>
      <c r="M85" s="17"/>
      <c r="N85" s="17"/>
      <c r="O85" s="17"/>
      <c r="P85" s="17"/>
      <c r="Q85" s="16">
        <f t="shared" si="4"/>
        <v>0</v>
      </c>
      <c r="R85" s="5">
        <v>0</v>
      </c>
      <c r="S85" s="37">
        <f t="shared" si="5"/>
        <v>0</v>
      </c>
    </row>
    <row r="86" spans="1:29" x14ac:dyDescent="0.3">
      <c r="A86" s="1" t="s">
        <v>153</v>
      </c>
      <c r="B86" s="34">
        <v>29180</v>
      </c>
      <c r="C86" s="34" t="s">
        <v>154</v>
      </c>
      <c r="D86" s="35" t="s">
        <v>142</v>
      </c>
      <c r="E86" s="25">
        <v>0</v>
      </c>
      <c r="F86" s="25"/>
      <c r="G86" s="25"/>
      <c r="H86" s="25"/>
      <c r="I86" s="26"/>
      <c r="J86" s="26"/>
      <c r="K86" s="26"/>
      <c r="L86" s="26"/>
      <c r="M86" s="25"/>
      <c r="N86" s="25"/>
      <c r="O86" s="25"/>
      <c r="P86" s="25"/>
      <c r="Q86" s="14">
        <f t="shared" si="4"/>
        <v>0</v>
      </c>
      <c r="R86" s="5">
        <v>0</v>
      </c>
      <c r="S86" s="37">
        <f t="shared" si="5"/>
        <v>0</v>
      </c>
    </row>
    <row r="87" spans="1:29" ht="15.75" customHeight="1" x14ac:dyDescent="0.3">
      <c r="A87" s="1" t="s">
        <v>155</v>
      </c>
      <c r="B87" s="38">
        <v>29180</v>
      </c>
      <c r="C87" s="38" t="s">
        <v>156</v>
      </c>
      <c r="D87" s="39" t="s">
        <v>144</v>
      </c>
      <c r="E87" s="17">
        <v>0</v>
      </c>
      <c r="F87" s="17"/>
      <c r="G87" s="17"/>
      <c r="H87" s="17"/>
      <c r="I87" s="17"/>
      <c r="J87" s="17"/>
      <c r="K87" s="18"/>
      <c r="L87" s="17"/>
      <c r="M87" s="17"/>
      <c r="N87" s="17"/>
      <c r="O87" s="17"/>
      <c r="P87" s="17"/>
      <c r="Q87" s="16">
        <f t="shared" si="4"/>
        <v>0</v>
      </c>
      <c r="R87" s="5">
        <v>0</v>
      </c>
      <c r="S87" s="37">
        <f t="shared" si="5"/>
        <v>0</v>
      </c>
    </row>
    <row r="88" spans="1:29" ht="15" thickBot="1" x14ac:dyDescent="0.35">
      <c r="A88" s="1" t="s">
        <v>157</v>
      </c>
      <c r="B88" s="34">
        <v>29180</v>
      </c>
      <c r="C88" s="34" t="s">
        <v>158</v>
      </c>
      <c r="D88" s="35" t="s">
        <v>146</v>
      </c>
      <c r="E88" s="25">
        <v>0</v>
      </c>
      <c r="F88" s="25"/>
      <c r="G88" s="25"/>
      <c r="H88" s="25"/>
      <c r="I88" s="26"/>
      <c r="J88" s="26"/>
      <c r="K88" s="26"/>
      <c r="L88" s="26"/>
      <c r="M88" s="25"/>
      <c r="N88" s="25"/>
      <c r="O88" s="25"/>
      <c r="P88" s="25"/>
      <c r="Q88" s="14">
        <f t="shared" si="4"/>
        <v>0</v>
      </c>
      <c r="R88" s="5">
        <v>0</v>
      </c>
      <c r="S88" s="37">
        <f t="shared" si="5"/>
        <v>0</v>
      </c>
    </row>
    <row r="89" spans="1:29" s="3" customFormat="1" ht="15.75" thickTop="1" thickBot="1" x14ac:dyDescent="0.35">
      <c r="A89" s="56"/>
      <c r="B89" s="58" t="s">
        <v>159</v>
      </c>
      <c r="C89" s="59"/>
      <c r="D89" s="59"/>
      <c r="E89" s="60">
        <v>-852923986</v>
      </c>
      <c r="F89" s="60">
        <f t="shared" ref="F89:Q89" si="6">SUM(F63:F88)</f>
        <v>-46556439</v>
      </c>
      <c r="G89" s="60">
        <f t="shared" si="6"/>
        <v>0</v>
      </c>
      <c r="H89" s="60">
        <f t="shared" si="6"/>
        <v>0</v>
      </c>
      <c r="I89" s="60">
        <f t="shared" si="6"/>
        <v>0</v>
      </c>
      <c r="J89" s="60">
        <f t="shared" si="6"/>
        <v>0</v>
      </c>
      <c r="K89" s="60">
        <f t="shared" si="6"/>
        <v>0</v>
      </c>
      <c r="L89" s="60">
        <f t="shared" si="6"/>
        <v>0</v>
      </c>
      <c r="M89" s="60">
        <f t="shared" si="6"/>
        <v>0</v>
      </c>
      <c r="N89" s="60">
        <f t="shared" si="6"/>
        <v>0</v>
      </c>
      <c r="O89" s="60">
        <f t="shared" si="6"/>
        <v>0</v>
      </c>
      <c r="P89" s="60">
        <f t="shared" si="6"/>
        <v>0</v>
      </c>
      <c r="Q89" s="60">
        <f t="shared" si="6"/>
        <v>-899480425</v>
      </c>
      <c r="R89" s="61">
        <f>SUM(R63:R88)</f>
        <v>-899480425</v>
      </c>
      <c r="S89" s="62">
        <f>SUM(S57:S88)</f>
        <v>0</v>
      </c>
      <c r="T89" s="63"/>
      <c r="U89" s="63"/>
      <c r="V89" s="63"/>
      <c r="W89" s="63"/>
      <c r="X89" s="63"/>
      <c r="Y89" s="63"/>
      <c r="Z89" s="63"/>
      <c r="AA89" s="63"/>
      <c r="AB89" s="63"/>
      <c r="AC89" s="63"/>
    </row>
    <row r="90" spans="1:29" s="27" customFormat="1" ht="15" thickBot="1" x14ac:dyDescent="0.35">
      <c r="A90" s="56"/>
      <c r="B90" s="64" t="s">
        <v>160</v>
      </c>
      <c r="C90" s="65"/>
      <c r="D90" s="65"/>
      <c r="E90" s="66">
        <v>30638144754</v>
      </c>
      <c r="F90" s="66">
        <f t="shared" ref="F90:Q90" si="7">+F61+F89</f>
        <v>20782849</v>
      </c>
      <c r="G90" s="66">
        <f t="shared" si="7"/>
        <v>0</v>
      </c>
      <c r="H90" s="66">
        <f t="shared" si="7"/>
        <v>0</v>
      </c>
      <c r="I90" s="66">
        <f t="shared" si="7"/>
        <v>0</v>
      </c>
      <c r="J90" s="66">
        <f t="shared" si="7"/>
        <v>0</v>
      </c>
      <c r="K90" s="66">
        <f t="shared" si="7"/>
        <v>0</v>
      </c>
      <c r="L90" s="66">
        <f t="shared" si="7"/>
        <v>0</v>
      </c>
      <c r="M90" s="66">
        <f t="shared" si="7"/>
        <v>0</v>
      </c>
      <c r="N90" s="66">
        <f t="shared" si="7"/>
        <v>0</v>
      </c>
      <c r="O90" s="66">
        <f t="shared" si="7"/>
        <v>0</v>
      </c>
      <c r="P90" s="66">
        <f t="shared" si="7"/>
        <v>0</v>
      </c>
      <c r="Q90" s="66">
        <f t="shared" si="7"/>
        <v>30658927603</v>
      </c>
      <c r="R90" s="61">
        <f>R61+R89</f>
        <v>30658927603</v>
      </c>
      <c r="S90" s="67">
        <f>S55+S89</f>
        <v>0</v>
      </c>
      <c r="T90" s="63"/>
      <c r="U90" s="63"/>
      <c r="V90" s="63"/>
      <c r="W90" s="63"/>
      <c r="X90" s="63"/>
      <c r="Y90" s="63"/>
      <c r="Z90" s="63"/>
      <c r="AA90" s="63"/>
      <c r="AB90" s="63"/>
      <c r="AC90" s="63"/>
    </row>
    <row r="91" spans="1:29" s="13" customFormat="1" x14ac:dyDescent="0.3">
      <c r="A91" s="56"/>
      <c r="B91" s="68"/>
      <c r="C91" s="69"/>
      <c r="D91" s="70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2"/>
      <c r="R91" s="7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</row>
    <row r="92" spans="1:29" ht="15.75" customHeight="1" x14ac:dyDescent="0.3">
      <c r="A92" s="56"/>
      <c r="B92" s="74">
        <v>20800</v>
      </c>
      <c r="C92" s="75">
        <v>171016000</v>
      </c>
      <c r="D92" s="76" t="s">
        <v>257</v>
      </c>
      <c r="E92" s="53">
        <v>0</v>
      </c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77">
        <f t="shared" ref="Q92:Q101" si="8">SUM(E92:P92)</f>
        <v>0</v>
      </c>
      <c r="R92" s="73">
        <v>0</v>
      </c>
      <c r="S92" s="78">
        <f t="shared" ref="S92:S103" si="9">+Q92-R92</f>
        <v>0</v>
      </c>
      <c r="T92" s="63"/>
      <c r="U92" s="63"/>
      <c r="V92" s="63"/>
      <c r="W92" s="63"/>
      <c r="X92" s="63"/>
      <c r="Y92" s="63"/>
      <c r="Z92" s="63"/>
      <c r="AA92" s="63"/>
      <c r="AB92" s="63"/>
      <c r="AC92" s="63"/>
    </row>
    <row r="93" spans="1:29" ht="15.75" customHeight="1" x14ac:dyDescent="0.3">
      <c r="A93" s="56"/>
      <c r="B93" s="79">
        <v>20800</v>
      </c>
      <c r="C93" s="80">
        <v>163516000</v>
      </c>
      <c r="D93" s="81" t="s">
        <v>257</v>
      </c>
      <c r="E93" s="40">
        <v>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f t="shared" si="8"/>
        <v>0</v>
      </c>
      <c r="R93" s="73">
        <v>0</v>
      </c>
      <c r="S93" s="78">
        <f t="shared" si="9"/>
        <v>0</v>
      </c>
      <c r="T93" s="63"/>
      <c r="U93" s="63"/>
      <c r="V93" s="63"/>
      <c r="W93" s="63"/>
      <c r="X93" s="63"/>
      <c r="Y93" s="63"/>
      <c r="Z93" s="63"/>
      <c r="AA93" s="63"/>
      <c r="AB93" s="63"/>
      <c r="AC93" s="63"/>
    </row>
    <row r="94" spans="1:29" ht="15.75" customHeight="1" x14ac:dyDescent="0.3">
      <c r="A94" s="56"/>
      <c r="B94" s="74">
        <v>20800</v>
      </c>
      <c r="C94" s="75">
        <v>171016002</v>
      </c>
      <c r="D94" s="76" t="s">
        <v>257</v>
      </c>
      <c r="E94" s="53">
        <v>0</v>
      </c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>
        <f t="shared" si="8"/>
        <v>0</v>
      </c>
      <c r="R94" s="73">
        <v>0</v>
      </c>
      <c r="S94" s="78">
        <f t="shared" si="9"/>
        <v>0</v>
      </c>
      <c r="T94" s="63"/>
      <c r="U94" s="63"/>
      <c r="V94" s="63"/>
      <c r="W94" s="63"/>
      <c r="X94" s="63"/>
      <c r="Y94" s="63"/>
      <c r="Z94" s="63"/>
      <c r="AA94" s="63"/>
      <c r="AB94" s="63"/>
      <c r="AC94" s="63"/>
    </row>
    <row r="95" spans="1:29" ht="15.75" customHeight="1" x14ac:dyDescent="0.3">
      <c r="A95" s="56"/>
      <c r="B95" s="79">
        <v>20800</v>
      </c>
      <c r="C95" s="80">
        <v>171016998</v>
      </c>
      <c r="D95" s="81" t="s">
        <v>258</v>
      </c>
      <c r="E95" s="40">
        <v>0</v>
      </c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82">
        <f t="shared" si="8"/>
        <v>0</v>
      </c>
      <c r="R95" s="73">
        <v>0</v>
      </c>
      <c r="S95" s="78">
        <f t="shared" si="9"/>
        <v>0</v>
      </c>
      <c r="T95" s="63"/>
      <c r="U95" s="63"/>
      <c r="V95" s="63"/>
      <c r="W95" s="63"/>
      <c r="X95" s="63"/>
      <c r="Y95" s="63"/>
      <c r="Z95" s="63"/>
      <c r="AA95" s="63"/>
      <c r="AB95" s="63"/>
      <c r="AC95" s="63"/>
    </row>
    <row r="96" spans="1:29" ht="15.75" customHeight="1" x14ac:dyDescent="0.3">
      <c r="A96" s="56"/>
      <c r="B96" s="74">
        <v>20850</v>
      </c>
      <c r="C96" s="75">
        <v>171099016</v>
      </c>
      <c r="D96" s="76" t="s">
        <v>259</v>
      </c>
      <c r="E96" s="53">
        <v>0</v>
      </c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83">
        <f t="shared" si="8"/>
        <v>0</v>
      </c>
      <c r="R96" s="73">
        <v>0</v>
      </c>
      <c r="S96" s="78">
        <f t="shared" si="9"/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ht="15.75" customHeight="1" x14ac:dyDescent="0.3">
      <c r="A97" s="56"/>
      <c r="B97" s="79">
        <v>20850</v>
      </c>
      <c r="C97" s="80">
        <v>171016999</v>
      </c>
      <c r="D97" s="81" t="s">
        <v>260</v>
      </c>
      <c r="E97" s="40">
        <v>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82">
        <f t="shared" si="8"/>
        <v>0</v>
      </c>
      <c r="R97" s="73">
        <v>0</v>
      </c>
      <c r="S97" s="78">
        <f t="shared" si="9"/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ht="15.75" customHeight="1" x14ac:dyDescent="0.3">
      <c r="A98" s="56"/>
      <c r="B98" s="74">
        <v>20850</v>
      </c>
      <c r="C98" s="75">
        <v>171016001</v>
      </c>
      <c r="D98" s="76" t="s">
        <v>261</v>
      </c>
      <c r="E98" s="53">
        <v>0</v>
      </c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83">
        <f t="shared" si="8"/>
        <v>0</v>
      </c>
      <c r="R98" s="73">
        <v>0</v>
      </c>
      <c r="S98" s="78">
        <f t="shared" si="9"/>
        <v>0</v>
      </c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15.75" customHeight="1" x14ac:dyDescent="0.3">
      <c r="A99" s="56"/>
      <c r="B99" s="79">
        <v>20850</v>
      </c>
      <c r="C99" s="80">
        <v>163516001</v>
      </c>
      <c r="D99" s="81" t="s">
        <v>261</v>
      </c>
      <c r="E99" s="40">
        <v>0</v>
      </c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82">
        <f t="shared" si="8"/>
        <v>0</v>
      </c>
      <c r="R99" s="73">
        <v>0</v>
      </c>
      <c r="S99" s="78">
        <f t="shared" si="9"/>
        <v>0</v>
      </c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15.75" customHeight="1" x14ac:dyDescent="0.3">
      <c r="A100" s="56"/>
      <c r="B100" s="74">
        <v>20850</v>
      </c>
      <c r="C100" s="75">
        <v>171016003</v>
      </c>
      <c r="D100" s="76" t="s">
        <v>261</v>
      </c>
      <c r="E100" s="53">
        <v>0</v>
      </c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83">
        <f t="shared" si="8"/>
        <v>0</v>
      </c>
      <c r="R100" s="73">
        <v>0</v>
      </c>
      <c r="S100" s="78">
        <f t="shared" si="9"/>
        <v>0</v>
      </c>
      <c r="T100" s="63"/>
      <c r="U100" s="63"/>
      <c r="V100" s="63"/>
      <c r="W100" s="63"/>
      <c r="X100" s="63"/>
      <c r="Y100" s="63"/>
      <c r="Z100" s="63"/>
      <c r="AA100" s="63"/>
      <c r="AB100" s="63"/>
      <c r="AC100" s="63"/>
    </row>
    <row r="101" spans="1:29" ht="15.75" customHeight="1" x14ac:dyDescent="0.3">
      <c r="A101" s="56"/>
      <c r="B101" s="79">
        <v>21500</v>
      </c>
      <c r="C101" s="80">
        <v>171095001</v>
      </c>
      <c r="D101" s="81" t="s">
        <v>262</v>
      </c>
      <c r="E101" s="40">
        <v>0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82">
        <f t="shared" si="8"/>
        <v>0</v>
      </c>
      <c r="R101" s="73">
        <v>0</v>
      </c>
      <c r="S101" s="78">
        <f t="shared" si="9"/>
        <v>0</v>
      </c>
      <c r="T101" s="63"/>
      <c r="U101" s="63"/>
      <c r="V101" s="63"/>
      <c r="W101" s="63"/>
      <c r="X101" s="63"/>
      <c r="Y101" s="63"/>
      <c r="Z101" s="63"/>
      <c r="AA101" s="63"/>
      <c r="AB101" s="63"/>
      <c r="AC101" s="63"/>
    </row>
    <row r="102" spans="1:29" ht="15.75" customHeight="1" thickBot="1" x14ac:dyDescent="0.35">
      <c r="A102" s="56"/>
      <c r="B102" s="74">
        <v>20850</v>
      </c>
      <c r="C102" s="75">
        <v>171099000</v>
      </c>
      <c r="D102" s="76" t="s">
        <v>263</v>
      </c>
      <c r="E102" s="53">
        <v>0</v>
      </c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83">
        <f>SUM(E102:P102)</f>
        <v>0</v>
      </c>
      <c r="R102" s="73">
        <v>0</v>
      </c>
      <c r="S102" s="78">
        <f t="shared" si="9"/>
        <v>0</v>
      </c>
      <c r="T102" s="63"/>
      <c r="U102" s="63"/>
      <c r="V102" s="63"/>
      <c r="W102" s="63"/>
      <c r="X102" s="63"/>
      <c r="Y102" s="63"/>
      <c r="Z102" s="63"/>
      <c r="AA102" s="63"/>
      <c r="AB102" s="63"/>
      <c r="AC102" s="63"/>
    </row>
    <row r="103" spans="1:29" ht="15.75" customHeight="1" thickTop="1" x14ac:dyDescent="0.3">
      <c r="A103" s="56"/>
      <c r="B103" s="84" t="s">
        <v>264</v>
      </c>
      <c r="C103" s="85"/>
      <c r="D103" s="86"/>
      <c r="E103" s="87">
        <v>0</v>
      </c>
      <c r="F103" s="87">
        <f t="shared" ref="F103:Q103" si="10">SUM(F92:F102)</f>
        <v>0</v>
      </c>
      <c r="G103" s="87">
        <f t="shared" si="10"/>
        <v>0</v>
      </c>
      <c r="H103" s="87">
        <f t="shared" si="10"/>
        <v>0</v>
      </c>
      <c r="I103" s="87">
        <f t="shared" si="10"/>
        <v>0</v>
      </c>
      <c r="J103" s="87">
        <f t="shared" si="10"/>
        <v>0</v>
      </c>
      <c r="K103" s="87">
        <f t="shared" si="10"/>
        <v>0</v>
      </c>
      <c r="L103" s="87">
        <f t="shared" si="10"/>
        <v>0</v>
      </c>
      <c r="M103" s="87">
        <f t="shared" si="10"/>
        <v>0</v>
      </c>
      <c r="N103" s="87">
        <f t="shared" si="10"/>
        <v>0</v>
      </c>
      <c r="O103" s="87">
        <f t="shared" si="10"/>
        <v>0</v>
      </c>
      <c r="P103" s="87">
        <f t="shared" si="10"/>
        <v>0</v>
      </c>
      <c r="Q103" s="88">
        <f t="shared" si="10"/>
        <v>0</v>
      </c>
      <c r="R103" s="61">
        <f>SUM(R92:R102)</f>
        <v>0</v>
      </c>
      <c r="S103" s="62">
        <f t="shared" si="9"/>
        <v>0</v>
      </c>
      <c r="T103" s="63"/>
      <c r="U103" s="63"/>
      <c r="V103" s="63"/>
      <c r="W103" s="63"/>
      <c r="X103" s="63"/>
      <c r="Y103" s="63"/>
      <c r="Z103" s="63"/>
      <c r="AA103" s="63"/>
      <c r="AB103" s="63"/>
      <c r="AC103" s="63"/>
    </row>
    <row r="104" spans="1:29" ht="15.75" customHeight="1" x14ac:dyDescent="0.3">
      <c r="A104" s="56"/>
      <c r="B104" s="68"/>
      <c r="C104" s="69"/>
      <c r="D104" s="70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2"/>
      <c r="R104" s="7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</row>
    <row r="105" spans="1:29" ht="15.75" customHeight="1" x14ac:dyDescent="0.3">
      <c r="A105" s="56"/>
      <c r="B105" s="74">
        <v>28080</v>
      </c>
      <c r="C105" s="75">
        <v>171016020</v>
      </c>
      <c r="D105" s="76" t="s">
        <v>265</v>
      </c>
      <c r="E105" s="53">
        <v>0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77">
        <f t="shared" ref="Q105:Q110" si="11">SUM(E105:P105)</f>
        <v>0</v>
      </c>
      <c r="R105" s="73">
        <v>0</v>
      </c>
      <c r="S105" s="78">
        <f>+Q105-R105</f>
        <v>0</v>
      </c>
      <c r="T105" s="63"/>
      <c r="U105" s="63"/>
      <c r="V105" s="63"/>
      <c r="W105" s="63"/>
      <c r="X105" s="63"/>
      <c r="Y105" s="63"/>
      <c r="Z105" s="63"/>
      <c r="AA105" s="63"/>
      <c r="AB105" s="63"/>
      <c r="AC105" s="63"/>
    </row>
    <row r="106" spans="1:29" ht="15.75" customHeight="1" x14ac:dyDescent="0.3">
      <c r="A106" s="56"/>
      <c r="B106" s="79">
        <v>28080</v>
      </c>
      <c r="C106" s="80">
        <v>169840010</v>
      </c>
      <c r="D106" s="81" t="s">
        <v>265</v>
      </c>
      <c r="E106" s="40">
        <v>0</v>
      </c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>
        <f t="shared" si="11"/>
        <v>0</v>
      </c>
      <c r="R106" s="73">
        <v>0</v>
      </c>
      <c r="S106" s="78">
        <f t="shared" ref="S106:S110" si="12">+Q106-R106</f>
        <v>0</v>
      </c>
      <c r="T106" s="63"/>
      <c r="U106" s="63"/>
      <c r="V106" s="63"/>
      <c r="W106" s="63"/>
      <c r="X106" s="63"/>
      <c r="Y106" s="63"/>
      <c r="Z106" s="63"/>
      <c r="AA106" s="63"/>
      <c r="AB106" s="63"/>
      <c r="AC106" s="63"/>
    </row>
    <row r="107" spans="1:29" ht="15.75" customHeight="1" x14ac:dyDescent="0.3">
      <c r="A107" s="56"/>
      <c r="B107" s="74">
        <v>28080</v>
      </c>
      <c r="C107" s="75">
        <v>171016021</v>
      </c>
      <c r="D107" s="76" t="s">
        <v>265</v>
      </c>
      <c r="E107" s="53">
        <v>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f t="shared" si="11"/>
        <v>0</v>
      </c>
      <c r="R107" s="73">
        <v>0</v>
      </c>
      <c r="S107" s="78">
        <f t="shared" si="12"/>
        <v>0</v>
      </c>
      <c r="T107" s="63"/>
      <c r="U107" s="63"/>
      <c r="V107" s="63"/>
      <c r="W107" s="63"/>
      <c r="X107" s="63"/>
      <c r="Y107" s="63"/>
      <c r="Z107" s="63"/>
      <c r="AA107" s="63"/>
      <c r="AB107" s="63"/>
      <c r="AC107" s="63"/>
    </row>
    <row r="108" spans="1:29" ht="15.75" customHeight="1" x14ac:dyDescent="0.3">
      <c r="A108" s="56"/>
      <c r="B108" s="79">
        <v>28080</v>
      </c>
      <c r="C108" s="80">
        <v>171099036</v>
      </c>
      <c r="D108" s="81" t="s">
        <v>266</v>
      </c>
      <c r="E108" s="40">
        <v>0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82">
        <f t="shared" si="11"/>
        <v>0</v>
      </c>
      <c r="R108" s="73">
        <v>0</v>
      </c>
      <c r="S108" s="78">
        <f t="shared" si="12"/>
        <v>0</v>
      </c>
      <c r="T108" s="63"/>
      <c r="U108" s="63"/>
      <c r="V108" s="63"/>
      <c r="W108" s="63"/>
      <c r="X108" s="63"/>
      <c r="Y108" s="63"/>
      <c r="Z108" s="63"/>
      <c r="AA108" s="63"/>
      <c r="AB108" s="63"/>
      <c r="AC108" s="63"/>
    </row>
    <row r="109" spans="1:29" ht="15.75" customHeight="1" x14ac:dyDescent="0.3">
      <c r="A109" s="56"/>
      <c r="B109" s="74">
        <v>28150</v>
      </c>
      <c r="C109" s="75">
        <v>171095021</v>
      </c>
      <c r="D109" s="76" t="s">
        <v>267</v>
      </c>
      <c r="E109" s="53">
        <v>0</v>
      </c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83">
        <f t="shared" si="11"/>
        <v>0</v>
      </c>
      <c r="R109" s="73">
        <v>0</v>
      </c>
      <c r="S109" s="78">
        <f t="shared" si="12"/>
        <v>0</v>
      </c>
      <c r="T109" s="63"/>
      <c r="U109" s="63"/>
      <c r="V109" s="63"/>
      <c r="W109" s="63"/>
      <c r="X109" s="63"/>
      <c r="Y109" s="63"/>
      <c r="Z109" s="63"/>
      <c r="AA109" s="63"/>
      <c r="AB109" s="63"/>
      <c r="AC109" s="63"/>
    </row>
    <row r="110" spans="1:29" ht="15.75" customHeight="1" thickBot="1" x14ac:dyDescent="0.35">
      <c r="A110" s="56"/>
      <c r="B110" s="79">
        <v>28080</v>
      </c>
      <c r="C110" s="80">
        <v>171099020</v>
      </c>
      <c r="D110" s="81" t="s">
        <v>268</v>
      </c>
      <c r="E110" s="40">
        <v>0</v>
      </c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82">
        <f t="shared" si="11"/>
        <v>0</v>
      </c>
      <c r="R110" s="73">
        <v>0</v>
      </c>
      <c r="S110" s="78">
        <f t="shared" si="12"/>
        <v>0</v>
      </c>
      <c r="T110" s="63"/>
      <c r="U110" s="63"/>
      <c r="V110" s="63"/>
      <c r="W110" s="63"/>
      <c r="X110" s="63"/>
      <c r="Y110" s="63"/>
      <c r="Z110" s="63"/>
      <c r="AA110" s="63"/>
      <c r="AB110" s="63"/>
      <c r="AC110" s="63"/>
    </row>
    <row r="111" spans="1:29" ht="15.75" customHeight="1" thickTop="1" thickBot="1" x14ac:dyDescent="0.35">
      <c r="A111" s="56"/>
      <c r="B111" s="89" t="s">
        <v>269</v>
      </c>
      <c r="C111" s="90"/>
      <c r="D111" s="90"/>
      <c r="E111" s="91">
        <v>0</v>
      </c>
      <c r="F111" s="91">
        <f t="shared" ref="F111:Q111" si="13">SUM(F105:F110)</f>
        <v>0</v>
      </c>
      <c r="G111" s="91">
        <f t="shared" si="13"/>
        <v>0</v>
      </c>
      <c r="H111" s="91">
        <f t="shared" si="13"/>
        <v>0</v>
      </c>
      <c r="I111" s="91">
        <f t="shared" si="13"/>
        <v>0</v>
      </c>
      <c r="J111" s="91">
        <f t="shared" si="13"/>
        <v>0</v>
      </c>
      <c r="K111" s="91">
        <f t="shared" si="13"/>
        <v>0</v>
      </c>
      <c r="L111" s="91">
        <f t="shared" si="13"/>
        <v>0</v>
      </c>
      <c r="M111" s="91">
        <f t="shared" si="13"/>
        <v>0</v>
      </c>
      <c r="N111" s="91">
        <f t="shared" si="13"/>
        <v>0</v>
      </c>
      <c r="O111" s="91">
        <f t="shared" si="13"/>
        <v>0</v>
      </c>
      <c r="P111" s="91">
        <f t="shared" si="13"/>
        <v>0</v>
      </c>
      <c r="Q111" s="92">
        <f t="shared" si="13"/>
        <v>0</v>
      </c>
      <c r="R111" s="61">
        <f>SUM(R105:R110)</f>
        <v>0</v>
      </c>
      <c r="S111" s="61">
        <f>SUM(S105:S110)</f>
        <v>0</v>
      </c>
      <c r="T111" s="63"/>
      <c r="U111" s="63"/>
      <c r="V111" s="63"/>
      <c r="W111" s="63"/>
      <c r="X111" s="63"/>
      <c r="Y111" s="63"/>
      <c r="Z111" s="63"/>
      <c r="AA111" s="63"/>
      <c r="AB111" s="63"/>
      <c r="AC111" s="63"/>
    </row>
    <row r="112" spans="1:29" ht="15.75" customHeight="1" thickBot="1" x14ac:dyDescent="0.35">
      <c r="A112" s="56"/>
      <c r="B112" s="64" t="s">
        <v>270</v>
      </c>
      <c r="C112" s="65"/>
      <c r="D112" s="65"/>
      <c r="E112" s="66">
        <v>0</v>
      </c>
      <c r="F112" s="66">
        <f t="shared" ref="F112:Q112" si="14">+F103+F111</f>
        <v>0</v>
      </c>
      <c r="G112" s="66">
        <f t="shared" si="14"/>
        <v>0</v>
      </c>
      <c r="H112" s="66">
        <f t="shared" si="14"/>
        <v>0</v>
      </c>
      <c r="I112" s="66">
        <f t="shared" si="14"/>
        <v>0</v>
      </c>
      <c r="J112" s="66">
        <f t="shared" si="14"/>
        <v>0</v>
      </c>
      <c r="K112" s="66">
        <f t="shared" si="14"/>
        <v>0</v>
      </c>
      <c r="L112" s="66">
        <f t="shared" si="14"/>
        <v>0</v>
      </c>
      <c r="M112" s="66">
        <f t="shared" si="14"/>
        <v>0</v>
      </c>
      <c r="N112" s="66">
        <f t="shared" si="14"/>
        <v>0</v>
      </c>
      <c r="O112" s="66">
        <f t="shared" si="14"/>
        <v>0</v>
      </c>
      <c r="P112" s="66">
        <f t="shared" si="14"/>
        <v>0</v>
      </c>
      <c r="Q112" s="93">
        <f t="shared" si="14"/>
        <v>0</v>
      </c>
      <c r="R112" s="61">
        <f>R103+R111</f>
        <v>0</v>
      </c>
      <c r="S112" s="61">
        <f>S103+S111</f>
        <v>0</v>
      </c>
      <c r="T112" s="63"/>
      <c r="U112" s="63"/>
      <c r="V112" s="63"/>
      <c r="W112" s="63"/>
      <c r="X112" s="63"/>
      <c r="Y112" s="63"/>
      <c r="Z112" s="63"/>
      <c r="AA112" s="63"/>
      <c r="AB112" s="63"/>
      <c r="AC112" s="63"/>
    </row>
    <row r="113" spans="1:18" x14ac:dyDescent="0.3">
      <c r="E113" s="53"/>
      <c r="F113" s="29"/>
      <c r="G113" s="29"/>
      <c r="H113" s="29"/>
      <c r="I113" s="29"/>
      <c r="J113" s="29"/>
    </row>
    <row r="114" spans="1:18" x14ac:dyDescent="0.3">
      <c r="E114" s="53"/>
      <c r="F114" s="14">
        <f>SUM(E166:E186)</f>
        <v>46556439</v>
      </c>
      <c r="G114" s="14"/>
      <c r="H114" s="14"/>
      <c r="N114" s="15"/>
      <c r="O114" s="15"/>
    </row>
    <row r="115" spans="1:18" x14ac:dyDescent="0.3">
      <c r="E115" s="53"/>
      <c r="F115" s="14">
        <f>SUM(F63:F70)</f>
        <v>-46556439</v>
      </c>
      <c r="G115" s="14"/>
      <c r="H115" s="14"/>
      <c r="N115" s="15"/>
      <c r="O115" s="15"/>
    </row>
    <row r="116" spans="1:18" x14ac:dyDescent="0.3">
      <c r="E116" s="53"/>
      <c r="F116" s="14"/>
      <c r="G116" s="14"/>
      <c r="H116" s="14"/>
      <c r="N116" s="14"/>
      <c r="O116" s="14"/>
    </row>
    <row r="117" spans="1:18" x14ac:dyDescent="0.3">
      <c r="E117" s="53"/>
      <c r="F117" s="14">
        <f>E192</f>
        <v>0</v>
      </c>
      <c r="G117" s="29"/>
      <c r="H117" s="29"/>
    </row>
    <row r="118" spans="1:18" x14ac:dyDescent="0.3">
      <c r="E118" s="53"/>
      <c r="F118" s="14">
        <f>SUM(F105:F110)</f>
        <v>0</v>
      </c>
      <c r="G118" s="29"/>
      <c r="H118" s="29"/>
    </row>
    <row r="119" spans="1:18" x14ac:dyDescent="0.3">
      <c r="B119" s="3" t="s">
        <v>161</v>
      </c>
      <c r="C119" s="46"/>
      <c r="D119" s="53"/>
      <c r="E119" s="53">
        <v>0</v>
      </c>
      <c r="F119" s="14"/>
      <c r="G119" s="14"/>
      <c r="H119" s="14"/>
    </row>
    <row r="120" spans="1:18" x14ac:dyDescent="0.3">
      <c r="B120" s="3" t="s">
        <v>162</v>
      </c>
      <c r="D120" s="53"/>
      <c r="E120" s="53">
        <v>0</v>
      </c>
      <c r="F120" s="29"/>
      <c r="G120" s="29"/>
      <c r="H120" s="29"/>
    </row>
    <row r="121" spans="1:18" x14ac:dyDescent="0.3">
      <c r="A121" s="2"/>
      <c r="B121" s="3" t="s">
        <v>163</v>
      </c>
      <c r="D121" s="53"/>
      <c r="E121" s="53">
        <v>0</v>
      </c>
      <c r="F121" s="14"/>
      <c r="G121" s="14"/>
      <c r="H121" s="14"/>
      <c r="K121" s="2"/>
      <c r="R121" s="2"/>
    </row>
    <row r="122" spans="1:18" x14ac:dyDescent="0.3">
      <c r="A122" s="2"/>
      <c r="B122" s="3" t="s">
        <v>164</v>
      </c>
      <c r="D122" s="53"/>
      <c r="E122" s="53">
        <v>0</v>
      </c>
      <c r="F122" s="29"/>
      <c r="G122" s="29"/>
      <c r="H122" s="29"/>
      <c r="K122" s="2"/>
      <c r="R122" s="2"/>
    </row>
    <row r="123" spans="1:18" x14ac:dyDescent="0.3">
      <c r="A123" s="2"/>
      <c r="B123" s="3" t="s">
        <v>165</v>
      </c>
      <c r="D123" s="53"/>
      <c r="E123" s="53">
        <v>0</v>
      </c>
      <c r="F123" s="14"/>
      <c r="G123" s="14"/>
      <c r="H123" s="14"/>
      <c r="K123" s="2"/>
      <c r="R123" s="2"/>
    </row>
    <row r="124" spans="1:18" x14ac:dyDescent="0.3">
      <c r="A124" s="2"/>
      <c r="B124" s="3" t="s">
        <v>166</v>
      </c>
      <c r="D124" s="53"/>
      <c r="E124" s="53">
        <v>0</v>
      </c>
      <c r="F124" s="29"/>
      <c r="G124" s="29"/>
      <c r="H124" s="29"/>
      <c r="K124" s="2"/>
      <c r="R124" s="2"/>
    </row>
    <row r="125" spans="1:18" x14ac:dyDescent="0.3">
      <c r="A125" s="2"/>
      <c r="B125" s="3" t="s">
        <v>167</v>
      </c>
      <c r="D125" s="53"/>
      <c r="E125" s="53">
        <v>0</v>
      </c>
      <c r="F125" s="14"/>
      <c r="G125" s="14"/>
      <c r="H125" s="14"/>
      <c r="K125" s="2"/>
      <c r="R125" s="2"/>
    </row>
    <row r="126" spans="1:18" x14ac:dyDescent="0.3">
      <c r="A126" s="2"/>
      <c r="B126" s="3" t="s">
        <v>168</v>
      </c>
      <c r="D126" s="53"/>
      <c r="E126" s="53">
        <v>0</v>
      </c>
      <c r="F126" s="29"/>
      <c r="G126" s="29"/>
      <c r="H126" s="29"/>
      <c r="K126" s="2"/>
      <c r="R126" s="2"/>
    </row>
    <row r="127" spans="1:18" x14ac:dyDescent="0.3">
      <c r="A127" s="2"/>
      <c r="B127" s="3" t="s">
        <v>169</v>
      </c>
      <c r="D127" s="53"/>
      <c r="E127" s="53">
        <v>0</v>
      </c>
      <c r="F127" s="14"/>
      <c r="G127" s="14"/>
      <c r="H127" s="14"/>
      <c r="K127" s="2"/>
      <c r="R127" s="2"/>
    </row>
    <row r="128" spans="1:18" x14ac:dyDescent="0.3">
      <c r="A128" s="2"/>
      <c r="B128" s="3" t="s">
        <v>170</v>
      </c>
      <c r="D128" s="53"/>
      <c r="E128" s="53">
        <v>0</v>
      </c>
      <c r="F128" s="29"/>
      <c r="G128" s="29"/>
      <c r="H128" s="29"/>
      <c r="K128" s="2"/>
      <c r="R128" s="2"/>
    </row>
    <row r="129" spans="1:18" x14ac:dyDescent="0.3">
      <c r="A129" s="2"/>
      <c r="B129" s="3" t="s">
        <v>171</v>
      </c>
      <c r="D129" s="53"/>
      <c r="E129" s="53">
        <v>0</v>
      </c>
      <c r="F129" s="14"/>
      <c r="G129" s="14"/>
      <c r="H129" s="14"/>
      <c r="K129" s="2"/>
      <c r="R129" s="2"/>
    </row>
    <row r="130" spans="1:18" x14ac:dyDescent="0.3">
      <c r="A130" s="2"/>
      <c r="B130" s="3" t="s">
        <v>172</v>
      </c>
      <c r="D130" s="53"/>
      <c r="E130" s="53">
        <v>0</v>
      </c>
      <c r="F130" s="29"/>
      <c r="G130" s="29"/>
      <c r="H130" s="29"/>
      <c r="K130" s="2"/>
      <c r="R130" s="2"/>
    </row>
    <row r="131" spans="1:18" x14ac:dyDescent="0.3">
      <c r="A131" s="2"/>
      <c r="B131" s="3" t="s">
        <v>173</v>
      </c>
      <c r="D131" s="53"/>
      <c r="E131" s="53">
        <v>0</v>
      </c>
      <c r="F131" s="14"/>
      <c r="G131" s="14"/>
      <c r="H131" s="14"/>
      <c r="K131" s="2"/>
      <c r="R131" s="2"/>
    </row>
    <row r="132" spans="1:18" x14ac:dyDescent="0.3">
      <c r="A132" s="2"/>
      <c r="E132" s="53">
        <v>0</v>
      </c>
      <c r="F132" s="29"/>
      <c r="G132" s="29"/>
      <c r="H132" s="29"/>
      <c r="K132" s="2"/>
      <c r="R132" s="2"/>
    </row>
    <row r="133" spans="1:18" x14ac:dyDescent="0.3">
      <c r="A133" s="2"/>
      <c r="B133" s="3" t="s">
        <v>174</v>
      </c>
      <c r="E133" s="53">
        <v>0</v>
      </c>
      <c r="F133" s="14"/>
      <c r="G133" s="14"/>
      <c r="H133" s="14"/>
      <c r="K133" s="2"/>
      <c r="R133" s="2"/>
    </row>
    <row r="134" spans="1:18" x14ac:dyDescent="0.3">
      <c r="A134" s="2"/>
      <c r="B134" s="3" t="s">
        <v>175</v>
      </c>
      <c r="E134" s="53">
        <v>0</v>
      </c>
      <c r="F134" s="14"/>
      <c r="G134" s="29"/>
      <c r="H134" s="29"/>
      <c r="K134" s="2"/>
      <c r="R134" s="2"/>
    </row>
    <row r="135" spans="1:18" x14ac:dyDescent="0.3">
      <c r="A135" s="2"/>
      <c r="B135" s="3" t="s">
        <v>176</v>
      </c>
      <c r="E135" s="53">
        <v>0</v>
      </c>
      <c r="F135" s="14"/>
      <c r="G135" s="14"/>
      <c r="H135" s="14"/>
      <c r="K135" s="2"/>
      <c r="R135" s="2"/>
    </row>
    <row r="136" spans="1:18" x14ac:dyDescent="0.3">
      <c r="A136" s="2"/>
      <c r="B136" s="3" t="s">
        <v>177</v>
      </c>
      <c r="E136" s="53">
        <v>0</v>
      </c>
      <c r="F136" s="14"/>
      <c r="G136" s="29"/>
      <c r="H136" s="29"/>
      <c r="K136" s="2"/>
      <c r="R136" s="2"/>
    </row>
    <row r="137" spans="1:18" x14ac:dyDescent="0.3">
      <c r="A137" s="2"/>
      <c r="B137" s="3" t="s">
        <v>178</v>
      </c>
      <c r="E137" s="53">
        <v>0</v>
      </c>
      <c r="F137" s="14"/>
      <c r="G137" s="14"/>
      <c r="H137" s="14"/>
      <c r="K137" s="2"/>
      <c r="R137" s="2"/>
    </row>
    <row r="138" spans="1:18" x14ac:dyDescent="0.3">
      <c r="A138" s="2"/>
      <c r="B138" s="3" t="s">
        <v>179</v>
      </c>
      <c r="E138" s="53">
        <v>0</v>
      </c>
      <c r="F138" s="14"/>
      <c r="G138" s="29"/>
      <c r="H138" s="29"/>
      <c r="K138" s="2"/>
      <c r="R138" s="2"/>
    </row>
    <row r="139" spans="1:18" x14ac:dyDescent="0.3">
      <c r="A139" s="2"/>
      <c r="B139" s="3" t="s">
        <v>180</v>
      </c>
      <c r="E139" s="53">
        <v>0</v>
      </c>
      <c r="F139" s="14"/>
      <c r="G139" s="14"/>
      <c r="H139" s="14"/>
      <c r="K139" s="2"/>
      <c r="R139" s="2"/>
    </row>
    <row r="140" spans="1:18" x14ac:dyDescent="0.3">
      <c r="A140" s="2"/>
      <c r="B140" s="3" t="s">
        <v>181</v>
      </c>
      <c r="E140" s="53">
        <v>0</v>
      </c>
      <c r="F140" s="14"/>
      <c r="G140" s="14"/>
      <c r="H140" s="14"/>
      <c r="K140" s="2"/>
      <c r="R140" s="2"/>
    </row>
    <row r="141" spans="1:18" x14ac:dyDescent="0.3">
      <c r="A141" s="2"/>
      <c r="B141" s="3" t="s">
        <v>182</v>
      </c>
      <c r="E141" s="53">
        <v>0</v>
      </c>
      <c r="F141" s="14"/>
      <c r="G141" s="14"/>
      <c r="H141" s="14"/>
      <c r="K141" s="2"/>
      <c r="R141" s="2"/>
    </row>
    <row r="142" spans="1:18" x14ac:dyDescent="0.3">
      <c r="A142" s="2"/>
      <c r="B142" s="3" t="s">
        <v>183</v>
      </c>
      <c r="E142" s="53">
        <v>0</v>
      </c>
      <c r="F142" s="14"/>
      <c r="G142" s="14"/>
      <c r="H142" s="14"/>
      <c r="K142" s="2"/>
      <c r="R142" s="2"/>
    </row>
    <row r="143" spans="1:18" x14ac:dyDescent="0.3">
      <c r="A143" s="2"/>
      <c r="B143" s="3" t="s">
        <v>184</v>
      </c>
      <c r="E143" s="53">
        <v>0</v>
      </c>
      <c r="F143" s="14"/>
      <c r="G143" s="14"/>
      <c r="H143" s="14"/>
      <c r="K143" s="2"/>
      <c r="R143" s="2"/>
    </row>
    <row r="144" spans="1:18" x14ac:dyDescent="0.3">
      <c r="A144" s="2"/>
      <c r="B144" s="3" t="s">
        <v>185</v>
      </c>
      <c r="E144" s="53">
        <v>0</v>
      </c>
      <c r="F144" s="14"/>
      <c r="K144" s="2"/>
      <c r="R144" s="2"/>
    </row>
    <row r="145" spans="1:18" x14ac:dyDescent="0.3">
      <c r="A145" s="2"/>
      <c r="B145" s="3" t="s">
        <v>186</v>
      </c>
      <c r="E145" s="53">
        <v>0</v>
      </c>
      <c r="F145" s="14"/>
      <c r="K145" s="2"/>
      <c r="R145" s="2"/>
    </row>
    <row r="146" spans="1:18" x14ac:dyDescent="0.3">
      <c r="A146" s="2"/>
      <c r="B146" s="3" t="s">
        <v>187</v>
      </c>
      <c r="E146" s="53">
        <v>0</v>
      </c>
      <c r="F146" s="14"/>
      <c r="K146" s="2"/>
      <c r="R146" s="2"/>
    </row>
    <row r="147" spans="1:18" x14ac:dyDescent="0.3">
      <c r="A147" s="2"/>
      <c r="B147" s="3" t="s">
        <v>188</v>
      </c>
      <c r="E147" s="53">
        <v>0</v>
      </c>
      <c r="F147" s="14"/>
      <c r="K147" s="2"/>
      <c r="R147" s="2"/>
    </row>
    <row r="148" spans="1:18" x14ac:dyDescent="0.3">
      <c r="A148" s="2"/>
      <c r="B148" s="3" t="s">
        <v>189</v>
      </c>
      <c r="E148" s="53">
        <v>0</v>
      </c>
      <c r="F148" s="14"/>
      <c r="K148" s="2"/>
      <c r="R148" s="2"/>
    </row>
    <row r="149" spans="1:18" x14ac:dyDescent="0.3">
      <c r="A149" s="2"/>
      <c r="B149" s="3" t="s">
        <v>190</v>
      </c>
      <c r="E149" s="53">
        <v>0</v>
      </c>
      <c r="F149" s="14"/>
      <c r="K149" s="2"/>
      <c r="R149" s="2"/>
    </row>
    <row r="150" spans="1:18" x14ac:dyDescent="0.3">
      <c r="A150" s="2"/>
      <c r="B150" s="3" t="s">
        <v>191</v>
      </c>
      <c r="E150" s="53">
        <v>0</v>
      </c>
      <c r="F150" s="14"/>
      <c r="K150" s="2"/>
      <c r="R150" s="2"/>
    </row>
    <row r="151" spans="1:18" x14ac:dyDescent="0.3">
      <c r="A151" s="2"/>
      <c r="B151" s="3" t="s">
        <v>192</v>
      </c>
      <c r="E151" s="53">
        <v>0</v>
      </c>
      <c r="F151" s="14"/>
      <c r="K151" s="2"/>
      <c r="R151" s="2"/>
    </row>
    <row r="152" spans="1:18" x14ac:dyDescent="0.3">
      <c r="A152" s="2"/>
      <c r="E152" s="53">
        <v>0</v>
      </c>
      <c r="F152" s="14"/>
      <c r="K152" s="2"/>
      <c r="R152" s="2"/>
    </row>
    <row r="153" spans="1:18" x14ac:dyDescent="0.3">
      <c r="A153" s="2"/>
      <c r="B153" s="3" t="s">
        <v>193</v>
      </c>
      <c r="E153" s="53">
        <v>0</v>
      </c>
      <c r="F153" s="14"/>
      <c r="G153" s="14"/>
      <c r="K153" s="2"/>
      <c r="R153" s="2"/>
    </row>
    <row r="154" spans="1:18" x14ac:dyDescent="0.3">
      <c r="A154" s="2"/>
      <c r="B154" s="3" t="s">
        <v>194</v>
      </c>
      <c r="E154" s="53">
        <v>0</v>
      </c>
      <c r="F154" s="14"/>
      <c r="G154" s="14"/>
      <c r="K154" s="2"/>
      <c r="R154" s="2"/>
    </row>
    <row r="155" spans="1:18" x14ac:dyDescent="0.3">
      <c r="A155" s="2"/>
      <c r="B155" s="3" t="s">
        <v>195</v>
      </c>
      <c r="E155" s="53">
        <v>0</v>
      </c>
      <c r="F155" s="14"/>
      <c r="G155" s="14"/>
      <c r="K155" s="2"/>
      <c r="R155" s="2"/>
    </row>
    <row r="156" spans="1:18" x14ac:dyDescent="0.3">
      <c r="A156" s="2"/>
      <c r="B156" s="3" t="s">
        <v>196</v>
      </c>
      <c r="E156" s="53">
        <v>0</v>
      </c>
      <c r="F156" s="14"/>
      <c r="G156" s="14"/>
      <c r="K156" s="2"/>
      <c r="R156" s="2"/>
    </row>
    <row r="157" spans="1:18" x14ac:dyDescent="0.3">
      <c r="A157" s="2"/>
      <c r="B157" s="3" t="s">
        <v>197</v>
      </c>
      <c r="E157" s="53">
        <v>0</v>
      </c>
      <c r="F157" s="14"/>
      <c r="K157" s="2"/>
      <c r="R157" s="2"/>
    </row>
    <row r="158" spans="1:18" x14ac:dyDescent="0.3">
      <c r="A158" s="2"/>
      <c r="B158" s="3" t="s">
        <v>198</v>
      </c>
      <c r="E158" s="53">
        <v>0</v>
      </c>
      <c r="F158" s="14"/>
      <c r="K158" s="2"/>
      <c r="R158" s="2"/>
    </row>
    <row r="159" spans="1:18" x14ac:dyDescent="0.3">
      <c r="A159" s="2"/>
      <c r="B159" s="3" t="s">
        <v>199</v>
      </c>
      <c r="E159" s="53">
        <v>0</v>
      </c>
      <c r="F159" s="14"/>
      <c r="K159" s="2"/>
      <c r="R159" s="2"/>
    </row>
    <row r="160" spans="1:18" x14ac:dyDescent="0.3">
      <c r="A160" s="2"/>
      <c r="B160" s="3" t="s">
        <v>200</v>
      </c>
      <c r="E160" s="53">
        <v>0</v>
      </c>
      <c r="F160" s="14"/>
      <c r="K160" s="2"/>
      <c r="R160" s="2"/>
    </row>
    <row r="161" spans="1:18" x14ac:dyDescent="0.3">
      <c r="A161" s="2"/>
      <c r="B161" s="3" t="s">
        <v>201</v>
      </c>
      <c r="E161" s="53">
        <v>0</v>
      </c>
      <c r="F161" s="14"/>
      <c r="K161" s="2"/>
      <c r="R161" s="2"/>
    </row>
    <row r="162" spans="1:18" x14ac:dyDescent="0.3">
      <c r="A162" s="2"/>
      <c r="B162" s="3" t="s">
        <v>202</v>
      </c>
      <c r="E162" s="53">
        <v>0</v>
      </c>
      <c r="F162" s="14"/>
      <c r="K162" s="2"/>
      <c r="R162" s="2"/>
    </row>
    <row r="163" spans="1:18" x14ac:dyDescent="0.3">
      <c r="A163" s="2"/>
      <c r="B163" s="3" t="s">
        <v>203</v>
      </c>
      <c r="E163" s="53">
        <v>0</v>
      </c>
      <c r="F163" s="14"/>
      <c r="K163" s="2"/>
      <c r="R163" s="2"/>
    </row>
    <row r="164" spans="1:18" x14ac:dyDescent="0.3">
      <c r="A164" s="2"/>
      <c r="B164" s="3" t="s">
        <v>204</v>
      </c>
      <c r="E164" s="53">
        <v>0</v>
      </c>
      <c r="F164" s="14"/>
      <c r="K164" s="2"/>
      <c r="R164" s="2"/>
    </row>
    <row r="165" spans="1:18" x14ac:dyDescent="0.3">
      <c r="A165" s="2"/>
      <c r="E165" s="53">
        <v>0</v>
      </c>
      <c r="F165" s="14"/>
      <c r="K165" s="2"/>
      <c r="R165" s="2"/>
    </row>
    <row r="166" spans="1:18" x14ac:dyDescent="0.3">
      <c r="A166" s="2"/>
      <c r="B166" s="3" t="s">
        <v>205</v>
      </c>
      <c r="E166" s="53">
        <v>0</v>
      </c>
      <c r="F166" s="14"/>
      <c r="K166" s="2"/>
      <c r="R166" s="2"/>
    </row>
    <row r="167" spans="1:18" x14ac:dyDescent="0.3">
      <c r="A167" s="2"/>
      <c r="B167" s="3" t="s">
        <v>206</v>
      </c>
      <c r="E167" s="53">
        <v>0</v>
      </c>
      <c r="F167" s="14"/>
      <c r="K167" s="2"/>
      <c r="R167" s="2"/>
    </row>
    <row r="168" spans="1:18" x14ac:dyDescent="0.3">
      <c r="A168" s="2"/>
      <c r="B168" s="3" t="s">
        <v>207</v>
      </c>
      <c r="E168" s="53">
        <v>0</v>
      </c>
      <c r="F168" s="14"/>
      <c r="K168" s="2"/>
      <c r="R168" s="2"/>
    </row>
    <row r="169" spans="1:18" x14ac:dyDescent="0.3">
      <c r="A169" s="2"/>
      <c r="B169" s="3" t="s">
        <v>208</v>
      </c>
      <c r="E169" s="53">
        <v>0</v>
      </c>
      <c r="F169" s="14"/>
      <c r="K169" s="2"/>
      <c r="R169" s="2"/>
    </row>
    <row r="170" spans="1:18" x14ac:dyDescent="0.3">
      <c r="A170" s="2"/>
      <c r="B170" s="3" t="s">
        <v>209</v>
      </c>
      <c r="E170" s="53">
        <v>0</v>
      </c>
      <c r="F170" s="14"/>
      <c r="K170" s="2"/>
      <c r="R170" s="2"/>
    </row>
    <row r="171" spans="1:18" x14ac:dyDescent="0.3">
      <c r="A171" s="2"/>
      <c r="B171" s="3" t="s">
        <v>210</v>
      </c>
      <c r="E171" s="53">
        <v>0</v>
      </c>
      <c r="F171" s="14"/>
      <c r="K171" s="2"/>
      <c r="R171" s="2"/>
    </row>
    <row r="172" spans="1:18" x14ac:dyDescent="0.3">
      <c r="A172" s="2"/>
      <c r="B172" s="3" t="s">
        <v>211</v>
      </c>
      <c r="E172" s="53">
        <v>0</v>
      </c>
      <c r="F172" s="14"/>
      <c r="K172" s="2"/>
      <c r="R172" s="2"/>
    </row>
    <row r="173" spans="1:18" x14ac:dyDescent="0.3">
      <c r="A173" s="2"/>
      <c r="B173" s="3" t="s">
        <v>212</v>
      </c>
      <c r="E173" s="53">
        <v>0</v>
      </c>
      <c r="F173" s="14"/>
      <c r="K173" s="2"/>
      <c r="R173" s="2"/>
    </row>
    <row r="174" spans="1:18" x14ac:dyDescent="0.3">
      <c r="A174" s="2"/>
      <c r="B174" s="3" t="s">
        <v>213</v>
      </c>
      <c r="E174" s="53">
        <v>0</v>
      </c>
      <c r="F174" s="14"/>
      <c r="K174" s="2"/>
      <c r="R174" s="2"/>
    </row>
    <row r="175" spans="1:18" x14ac:dyDescent="0.3">
      <c r="A175" s="2"/>
      <c r="B175" s="3" t="s">
        <v>214</v>
      </c>
      <c r="E175" s="53">
        <v>0</v>
      </c>
      <c r="F175" s="14"/>
      <c r="K175" s="2"/>
      <c r="R175" s="2"/>
    </row>
    <row r="176" spans="1:18" x14ac:dyDescent="0.3">
      <c r="A176" s="2"/>
      <c r="B176" s="3" t="s">
        <v>215</v>
      </c>
      <c r="E176" s="53">
        <v>0</v>
      </c>
      <c r="F176" s="14"/>
      <c r="K176" s="2"/>
      <c r="R176" s="2"/>
    </row>
    <row r="177" spans="1:18" x14ac:dyDescent="0.3">
      <c r="A177" s="2"/>
      <c r="B177" s="3" t="s">
        <v>216</v>
      </c>
      <c r="E177" s="53">
        <v>0</v>
      </c>
      <c r="F177" s="14"/>
      <c r="K177" s="2"/>
      <c r="R177" s="2"/>
    </row>
    <row r="178" spans="1:18" x14ac:dyDescent="0.3">
      <c r="A178" s="2"/>
      <c r="B178" s="3" t="s">
        <v>217</v>
      </c>
      <c r="E178" s="53">
        <v>0</v>
      </c>
      <c r="F178" s="14"/>
      <c r="K178" s="2"/>
      <c r="R178" s="2"/>
    </row>
    <row r="179" spans="1:18" x14ac:dyDescent="0.3">
      <c r="A179" s="2"/>
      <c r="B179" s="3" t="s">
        <v>218</v>
      </c>
      <c r="E179" s="53"/>
      <c r="F179" s="14"/>
      <c r="K179" s="2"/>
      <c r="R179" s="2"/>
    </row>
    <row r="180" spans="1:18" x14ac:dyDescent="0.3">
      <c r="A180" s="2"/>
      <c r="B180" s="3" t="s">
        <v>297</v>
      </c>
      <c r="E180" s="53">
        <v>40746187</v>
      </c>
      <c r="F180" s="14"/>
      <c r="K180" s="2"/>
      <c r="R180" s="2"/>
    </row>
    <row r="181" spans="1:18" x14ac:dyDescent="0.3">
      <c r="A181" s="2"/>
      <c r="B181" s="3" t="s">
        <v>219</v>
      </c>
      <c r="E181" s="53"/>
      <c r="F181" s="14"/>
      <c r="K181" s="2"/>
      <c r="R181" s="2"/>
    </row>
    <row r="182" spans="1:18" x14ac:dyDescent="0.3">
      <c r="A182" s="2"/>
      <c r="B182" s="3" t="s">
        <v>242</v>
      </c>
      <c r="E182" s="53">
        <v>1697298</v>
      </c>
      <c r="F182" s="14"/>
      <c r="K182" s="2"/>
      <c r="R182" s="2"/>
    </row>
    <row r="183" spans="1:18" x14ac:dyDescent="0.3">
      <c r="A183" s="2"/>
      <c r="B183" s="3" t="s">
        <v>220</v>
      </c>
      <c r="E183" s="53"/>
      <c r="F183" s="14"/>
      <c r="K183" s="2"/>
      <c r="R183" s="2"/>
    </row>
    <row r="184" spans="1:18" x14ac:dyDescent="0.3">
      <c r="A184" s="2"/>
      <c r="B184" s="3" t="s">
        <v>243</v>
      </c>
      <c r="E184" s="53">
        <v>4100802</v>
      </c>
      <c r="F184" s="14"/>
      <c r="K184" s="2"/>
      <c r="R184" s="2"/>
    </row>
    <row r="185" spans="1:18" x14ac:dyDescent="0.3">
      <c r="A185" s="2"/>
      <c r="B185" s="3" t="s">
        <v>221</v>
      </c>
      <c r="E185" s="53"/>
      <c r="F185" s="14"/>
      <c r="K185" s="2"/>
      <c r="R185" s="2"/>
    </row>
    <row r="186" spans="1:18" x14ac:dyDescent="0.3">
      <c r="A186" s="2"/>
      <c r="B186" s="3" t="s">
        <v>244</v>
      </c>
      <c r="E186" s="53">
        <v>12152</v>
      </c>
      <c r="F186" s="14"/>
      <c r="K186" s="2"/>
      <c r="R186" s="2"/>
    </row>
    <row r="187" spans="1:18" x14ac:dyDescent="0.3">
      <c r="A187" s="2"/>
      <c r="B187" s="3" t="s">
        <v>222</v>
      </c>
      <c r="E187" s="53"/>
      <c r="F187" s="14"/>
      <c r="K187" s="2"/>
      <c r="R187" s="2"/>
    </row>
    <row r="188" spans="1:18" x14ac:dyDescent="0.3">
      <c r="A188" s="2"/>
      <c r="B188" s="3" t="s">
        <v>223</v>
      </c>
      <c r="E188" s="53"/>
      <c r="F188" s="14"/>
      <c r="K188" s="2"/>
      <c r="R188" s="2"/>
    </row>
    <row r="189" spans="1:18" x14ac:dyDescent="0.3">
      <c r="A189" s="2"/>
      <c r="B189" s="3" t="s">
        <v>224</v>
      </c>
      <c r="E189" s="53"/>
      <c r="F189" s="14"/>
      <c r="K189" s="2"/>
      <c r="R189" s="2"/>
    </row>
    <row r="190" spans="1:18" x14ac:dyDescent="0.3">
      <c r="A190" s="2"/>
      <c r="B190" s="3" t="s">
        <v>225</v>
      </c>
      <c r="E190" s="53"/>
      <c r="F190" s="14"/>
      <c r="K190" s="2"/>
      <c r="R190" s="2"/>
    </row>
    <row r="191" spans="1:18" x14ac:dyDescent="0.3">
      <c r="A191" s="2"/>
      <c r="B191" s="3" t="s">
        <v>226</v>
      </c>
      <c r="E191" s="53"/>
      <c r="F191" s="14"/>
      <c r="K191" s="2"/>
      <c r="R191" s="2"/>
    </row>
    <row r="192" spans="1:18" x14ac:dyDescent="0.3">
      <c r="A192" s="56"/>
      <c r="B192" s="57" t="s">
        <v>256</v>
      </c>
      <c r="C192" s="57"/>
      <c r="D192" s="57"/>
      <c r="E192" s="40"/>
      <c r="F192" s="14"/>
      <c r="K192" s="2"/>
      <c r="R192" s="2"/>
    </row>
    <row r="193" spans="1:18" x14ac:dyDescent="0.3">
      <c r="A193" s="2"/>
      <c r="B193" s="3" t="s">
        <v>227</v>
      </c>
      <c r="E193" s="53"/>
      <c r="F193" s="14"/>
      <c r="K193" s="2"/>
      <c r="R193" s="2"/>
    </row>
  </sheetData>
  <mergeCells count="2">
    <mergeCell ref="B3:Q3"/>
    <mergeCell ref="B4:Q4"/>
  </mergeCells>
  <pageMargins left="0.7" right="0.7" top="0.75" bottom="0.75" header="0.3" footer="0.3"/>
  <pageSetup scale="30" orientation="portrait" r:id="rId1"/>
  <colBreaks count="1" manualBreakCount="1">
    <brk id="17" max="1048575" man="1"/>
  </colBreaks>
  <ignoredErrors>
    <ignoredError sqref="F114:F1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13</vt:i4>
      </vt:variant>
    </vt:vector>
  </HeadingPairs>
  <TitlesOfParts>
    <vt:vector size="26" baseType="lpstr">
      <vt:lpstr>ACUMULADO</vt:lpstr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Abril!Área_de_impresión</vt:lpstr>
      <vt:lpstr>ACUMULADO!Área_de_impresión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</vt:vector>
  </TitlesOfParts>
  <Company>Almacenes EXITO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Gerencia de Informática y Tecnología</dc:creator>
  <cp:lastModifiedBy>Nelson Eugenio Angel Puerta</cp:lastModifiedBy>
  <dcterms:created xsi:type="dcterms:W3CDTF">2012-09-07T14:25:16Z</dcterms:created>
  <dcterms:modified xsi:type="dcterms:W3CDTF">2017-10-18T21:24:23Z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