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1520" windowHeight="9555"/>
  </bookViews>
  <sheets>
    <sheet name="rptConsolidadoArea" sheetId="1" r:id="rId1"/>
  </sheets>
  <definedNames>
    <definedName name="_xlnm.Print_Titles" localSheetId="0">rptConsolidadoArea!$1:$13</definedName>
  </definedNames>
  <calcPr calcId="145621"/>
</workbook>
</file>

<file path=xl/calcChain.xml><?xml version="1.0" encoding="utf-8"?>
<calcChain xmlns="http://schemas.openxmlformats.org/spreadsheetml/2006/main">
  <c r="W18" i="1" l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9" i="1"/>
  <c r="W40" i="1"/>
  <c r="W42" i="1"/>
  <c r="W43" i="1"/>
  <c r="W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9" i="1"/>
  <c r="T40" i="1"/>
  <c r="T42" i="1"/>
  <c r="T43" i="1"/>
  <c r="T44" i="1"/>
  <c r="T17" i="1"/>
  <c r="Q17" i="1"/>
  <c r="X17" i="1" s="1"/>
  <c r="Q18" i="1"/>
  <c r="X18" i="1" s="1"/>
  <c r="Q19" i="1"/>
  <c r="X19" i="1" s="1"/>
  <c r="Q20" i="1"/>
  <c r="X20" i="1" s="1"/>
  <c r="Q21" i="1"/>
  <c r="X21" i="1" s="1"/>
  <c r="Q22" i="1"/>
  <c r="X22" i="1" s="1"/>
  <c r="Q23" i="1"/>
  <c r="X23" i="1" s="1"/>
  <c r="Q24" i="1"/>
  <c r="X24" i="1" s="1"/>
  <c r="Q25" i="1"/>
  <c r="X25" i="1" s="1"/>
  <c r="Q26" i="1"/>
  <c r="X26" i="1" s="1"/>
  <c r="Q27" i="1"/>
  <c r="X27" i="1" s="1"/>
  <c r="Q28" i="1"/>
  <c r="X28" i="1" s="1"/>
  <c r="Q29" i="1"/>
  <c r="X29" i="1" s="1"/>
  <c r="Q30" i="1"/>
  <c r="X30" i="1" s="1"/>
  <c r="Q31" i="1"/>
  <c r="X31" i="1" s="1"/>
  <c r="Q32" i="1"/>
  <c r="X32" i="1" s="1"/>
  <c r="Q33" i="1"/>
  <c r="X33" i="1" s="1"/>
  <c r="Q34" i="1"/>
  <c r="X34" i="1" s="1"/>
  <c r="Q35" i="1"/>
  <c r="X35" i="1" s="1"/>
  <c r="Q36" i="1"/>
  <c r="X36" i="1" s="1"/>
  <c r="Q37" i="1"/>
  <c r="X37" i="1" s="1"/>
  <c r="Q38" i="1"/>
  <c r="X38" i="1" s="1"/>
  <c r="Q39" i="1"/>
  <c r="X39" i="1" s="1"/>
  <c r="Q40" i="1"/>
  <c r="X40" i="1" s="1"/>
  <c r="Q41" i="1"/>
  <c r="X41" i="1" s="1"/>
  <c r="Q42" i="1"/>
  <c r="X42" i="1" s="1"/>
  <c r="Q43" i="1"/>
  <c r="X43" i="1" s="1"/>
  <c r="Q44" i="1"/>
  <c r="X44" i="1" s="1"/>
  <c r="S49" i="1" l="1"/>
  <c r="R49" i="1"/>
  <c r="Q49" i="1"/>
  <c r="P49" i="1"/>
  <c r="U45" i="1" s="1"/>
  <c r="V45" i="1" l="1"/>
  <c r="S45" i="1"/>
  <c r="P45" i="1"/>
  <c r="R45" i="1"/>
  <c r="O45" i="1"/>
</calcChain>
</file>

<file path=xl/sharedStrings.xml><?xml version="1.0" encoding="utf-8"?>
<sst xmlns="http://schemas.openxmlformats.org/spreadsheetml/2006/main" count="129" uniqueCount="95">
  <si>
    <t>Reporte de notas registradas 2016</t>
  </si>
  <si>
    <t>Institución Educativa: JUAN JIMENEZ PIMENTEL</t>
  </si>
  <si>
    <t>Nivel:</t>
  </si>
  <si>
    <t xml:space="preserve">Secundaria                    </t>
  </si>
  <si>
    <t>Grado y Sección:</t>
  </si>
  <si>
    <t>PRIMERO A</t>
  </si>
  <si>
    <t>Área:</t>
  </si>
  <si>
    <t>035 EDUCACIÓN RELIGIOSA</t>
  </si>
  <si>
    <t/>
  </si>
  <si>
    <t>Sexo H/M</t>
  </si>
  <si>
    <t>T1</t>
  </si>
  <si>
    <t>T2</t>
  </si>
  <si>
    <t>T3</t>
  </si>
  <si>
    <t>Ord.</t>
  </si>
  <si>
    <t>Código del estudiante</t>
  </si>
  <si>
    <t>Nombres y Apellidos</t>
  </si>
  <si>
    <t xml:space="preserve">01  </t>
  </si>
  <si>
    <t xml:space="preserve">02  </t>
  </si>
  <si>
    <t>Pro</t>
  </si>
  <si>
    <r>
      <rPr>
        <sz val="6"/>
        <color rgb="FF000000"/>
        <rFont val="Arial"/>
        <family val="2"/>
      </rPr>
      <t xml:space="preserve">08027476100130      </t>
    </r>
    <r>
      <rPr>
        <sz val="1.95"/>
        <color theme="1"/>
        <rFont val="Calibri"/>
        <family val="2"/>
      </rPr>
      <t xml:space="preserve">
 </t>
    </r>
  </si>
  <si>
    <t xml:space="preserve">AMACIFUEN MOZOMBITE, Evans Nicolle </t>
  </si>
  <si>
    <r>
      <rPr>
        <sz val="6"/>
        <color rgb="FF000000"/>
        <rFont val="Arial"/>
        <family val="2"/>
      </rPr>
      <t>M</t>
    </r>
    <r>
      <rPr>
        <sz val="1.95"/>
        <color theme="1"/>
        <rFont val="Calibri"/>
        <family val="2"/>
      </rPr>
      <t xml:space="preserve">
 </t>
    </r>
  </si>
  <si>
    <r>
      <rPr>
        <sz val="6"/>
        <color rgb="FF000000"/>
        <rFont val="Arial"/>
        <family val="2"/>
      </rPr>
      <t xml:space="preserve">08120578000010      </t>
    </r>
    <r>
      <rPr>
        <sz val="1.95"/>
        <color theme="1"/>
        <rFont val="Calibri"/>
        <family val="2"/>
      </rPr>
      <t xml:space="preserve">
 </t>
    </r>
  </si>
  <si>
    <t xml:space="preserve">AREVALO SANCHEZ, Alexsander Manolo </t>
  </si>
  <si>
    <r>
      <rPr>
        <sz val="6"/>
        <color rgb="FF000000"/>
        <rFont val="Arial"/>
        <family val="2"/>
      </rPr>
      <t>H</t>
    </r>
    <r>
      <rPr>
        <sz val="1.95"/>
        <color theme="1"/>
        <rFont val="Calibri"/>
        <family val="2"/>
      </rPr>
      <t xml:space="preserve">
 </t>
    </r>
  </si>
  <si>
    <r>
      <rPr>
        <sz val="6"/>
        <color rgb="FF000000"/>
        <rFont val="Arial"/>
        <family val="2"/>
      </rPr>
      <t xml:space="preserve">08072592909000      </t>
    </r>
    <r>
      <rPr>
        <sz val="1.95"/>
        <color theme="1"/>
        <rFont val="Calibri"/>
        <family val="2"/>
      </rPr>
      <t xml:space="preserve">
 </t>
    </r>
  </si>
  <si>
    <t xml:space="preserve">CORDOVA VERA, Frank Kevin </t>
  </si>
  <si>
    <r>
      <rPr>
        <sz val="6"/>
        <color rgb="FF000000"/>
        <rFont val="Arial"/>
        <family val="2"/>
      </rPr>
      <t xml:space="preserve">09109575100950      </t>
    </r>
    <r>
      <rPr>
        <sz val="1.95"/>
        <color theme="1"/>
        <rFont val="Calibri"/>
        <family val="2"/>
      </rPr>
      <t xml:space="preserve">
 </t>
    </r>
  </si>
  <si>
    <t xml:space="preserve">DIAZ AMACIFUEN, Victor Jesser </t>
  </si>
  <si>
    <r>
      <rPr>
        <sz val="6"/>
        <color rgb="FF000000"/>
        <rFont val="Arial"/>
        <family val="2"/>
      </rPr>
      <t xml:space="preserve">08027484501330      </t>
    </r>
    <r>
      <rPr>
        <sz val="1.95"/>
        <color theme="1"/>
        <rFont val="Calibri"/>
        <family val="2"/>
      </rPr>
      <t xml:space="preserve">
 </t>
    </r>
  </si>
  <si>
    <t xml:space="preserve">DUHARTE DEL AGUILA, Juan Carlos </t>
  </si>
  <si>
    <r>
      <rPr>
        <sz val="6"/>
        <color rgb="FF000000"/>
        <rFont val="Arial"/>
        <family val="2"/>
      </rPr>
      <t xml:space="preserve">09158889600310      </t>
    </r>
    <r>
      <rPr>
        <sz val="1.95"/>
        <color theme="1"/>
        <rFont val="Calibri"/>
        <family val="2"/>
      </rPr>
      <t xml:space="preserve">
 </t>
    </r>
  </si>
  <si>
    <t xml:space="preserve">FALCON PINEDO, Willy James </t>
  </si>
  <si>
    <r>
      <rPr>
        <sz val="6"/>
        <color rgb="FF000000"/>
        <rFont val="Arial"/>
        <family val="2"/>
      </rPr>
      <t xml:space="preserve">09053517900620      </t>
    </r>
    <r>
      <rPr>
        <sz val="1.95"/>
        <color theme="1"/>
        <rFont val="Calibri"/>
        <family val="2"/>
      </rPr>
      <t xml:space="preserve">
 </t>
    </r>
  </si>
  <si>
    <t xml:space="preserve">FALCON RODRIGUEZ, Jose Antonio </t>
  </si>
  <si>
    <r>
      <rPr>
        <sz val="6"/>
        <color rgb="FF000000"/>
        <rFont val="Arial"/>
        <family val="2"/>
      </rPr>
      <t xml:space="preserve">09158889600810      </t>
    </r>
    <r>
      <rPr>
        <sz val="1.95"/>
        <color theme="1"/>
        <rFont val="Calibri"/>
        <family val="2"/>
      </rPr>
      <t xml:space="preserve">
 </t>
    </r>
  </si>
  <si>
    <t xml:space="preserve">GAONA CAUCHA, Maicol Piero </t>
  </si>
  <si>
    <r>
      <rPr>
        <sz val="6"/>
        <color rgb="FF000000"/>
        <rFont val="Arial"/>
        <family val="2"/>
      </rPr>
      <t xml:space="preserve">09158889600350      </t>
    </r>
    <r>
      <rPr>
        <sz val="1.95"/>
        <color theme="1"/>
        <rFont val="Calibri"/>
        <family val="2"/>
      </rPr>
      <t xml:space="preserve">
 </t>
    </r>
  </si>
  <si>
    <t xml:space="preserve">GOMEZ ULLOA, Keila Diana </t>
  </si>
  <si>
    <r>
      <rPr>
        <sz val="6"/>
        <color rgb="FF000000"/>
        <rFont val="Arial"/>
        <family val="2"/>
      </rPr>
      <t xml:space="preserve">09120478300860      </t>
    </r>
    <r>
      <rPr>
        <sz val="1.95"/>
        <color theme="1"/>
        <rFont val="Calibri"/>
        <family val="2"/>
      </rPr>
      <t xml:space="preserve">
 </t>
    </r>
  </si>
  <si>
    <t xml:space="preserve">HUAMAN VASQUEZ, Brenda Omeli </t>
  </si>
  <si>
    <r>
      <rPr>
        <sz val="6"/>
        <color rgb="FF000000"/>
        <rFont val="Arial"/>
        <family val="2"/>
      </rPr>
      <t xml:space="preserve">09030185300230      </t>
    </r>
    <r>
      <rPr>
        <sz val="1.95"/>
        <color theme="1"/>
        <rFont val="Calibri"/>
        <family val="2"/>
      </rPr>
      <t xml:space="preserve">
 </t>
    </r>
  </si>
  <si>
    <t xml:space="preserve">LARA CORAL, Clarita Fernanda </t>
  </si>
  <si>
    <r>
      <rPr>
        <sz val="6"/>
        <color rgb="FF000000"/>
        <rFont val="Arial"/>
        <family val="2"/>
      </rPr>
      <t xml:space="preserve">07027473802630      </t>
    </r>
    <r>
      <rPr>
        <sz val="1.95"/>
        <color theme="1"/>
        <rFont val="Calibri"/>
        <family val="2"/>
      </rPr>
      <t xml:space="preserve">
 </t>
    </r>
  </si>
  <si>
    <t xml:space="preserve">LOZANO PANDURO, Marx Engels </t>
  </si>
  <si>
    <r>
      <rPr>
        <sz val="6"/>
        <color rgb="FF000000"/>
        <rFont val="Arial"/>
        <family val="2"/>
      </rPr>
      <t xml:space="preserve">09158889600870      </t>
    </r>
    <r>
      <rPr>
        <sz val="1.95"/>
        <color theme="1"/>
        <rFont val="Calibri"/>
        <family val="2"/>
      </rPr>
      <t xml:space="preserve">
 </t>
    </r>
  </si>
  <si>
    <t xml:space="preserve">MARINA PAREDES, Greyss Ximena </t>
  </si>
  <si>
    <r>
      <rPr>
        <sz val="6"/>
        <color rgb="FF000000"/>
        <rFont val="Arial"/>
        <family val="2"/>
      </rPr>
      <t xml:space="preserve">08027473801200      </t>
    </r>
    <r>
      <rPr>
        <sz val="1.95"/>
        <color theme="1"/>
        <rFont val="Calibri"/>
        <family val="2"/>
      </rPr>
      <t xml:space="preserve">
 </t>
    </r>
  </si>
  <si>
    <t xml:space="preserve">PINCHI CACHIQUE, Roxana Valeria </t>
  </si>
  <si>
    <r>
      <rPr>
        <sz val="6"/>
        <color rgb="FF000000"/>
        <rFont val="Arial"/>
        <family val="2"/>
      </rPr>
      <t xml:space="preserve">09158889600820      </t>
    </r>
    <r>
      <rPr>
        <sz val="1.95"/>
        <color theme="1"/>
        <rFont val="Calibri"/>
        <family val="2"/>
      </rPr>
      <t xml:space="preserve">
 </t>
    </r>
  </si>
  <si>
    <t xml:space="preserve">PINTADO PISCO, Jhens Catherine </t>
  </si>
  <si>
    <r>
      <rPr>
        <sz val="6"/>
        <color rgb="FF000000"/>
        <rFont val="Arial"/>
        <family val="2"/>
      </rPr>
      <t xml:space="preserve">09136267200120      </t>
    </r>
    <r>
      <rPr>
        <sz val="1.95"/>
        <color theme="1"/>
        <rFont val="Calibri"/>
        <family val="2"/>
      </rPr>
      <t xml:space="preserve">
 </t>
    </r>
  </si>
  <si>
    <t xml:space="preserve">QUIJANO FASANANDO, Carol Ivonne </t>
  </si>
  <si>
    <r>
      <rPr>
        <sz val="6"/>
        <color rgb="FF000000"/>
        <rFont val="Arial"/>
        <family val="2"/>
      </rPr>
      <t xml:space="preserve">07027481100240      </t>
    </r>
    <r>
      <rPr>
        <sz val="1.95"/>
        <color theme="1"/>
        <rFont val="Calibri"/>
        <family val="2"/>
      </rPr>
      <t xml:space="preserve">
 </t>
    </r>
  </si>
  <si>
    <t xml:space="preserve">RAMIREZ VELA, Jenifer Olenka </t>
  </si>
  <si>
    <r>
      <rPr>
        <sz val="6"/>
        <color rgb="FF000000"/>
        <rFont val="Arial"/>
        <family val="2"/>
      </rPr>
      <t xml:space="preserve">08158889600260      </t>
    </r>
    <r>
      <rPr>
        <sz val="1.95"/>
        <color theme="1"/>
        <rFont val="Calibri"/>
        <family val="2"/>
      </rPr>
      <t xml:space="preserve">
 </t>
    </r>
  </si>
  <si>
    <t xml:space="preserve">RIOS GONZALES, Mayumi Kanena </t>
  </si>
  <si>
    <r>
      <rPr>
        <sz val="6"/>
        <color rgb="FF000000"/>
        <rFont val="Arial"/>
        <family val="2"/>
      </rPr>
      <t xml:space="preserve">08158889600180      </t>
    </r>
    <r>
      <rPr>
        <sz val="1.95"/>
        <color theme="1"/>
        <rFont val="Calibri"/>
        <family val="2"/>
      </rPr>
      <t xml:space="preserve">
 </t>
    </r>
  </si>
  <si>
    <t xml:space="preserve">RODRIGUEZ QUESADA, Rogelio Julian </t>
  </si>
  <si>
    <r>
      <rPr>
        <sz val="6"/>
        <color rgb="FF000000"/>
        <rFont val="Arial"/>
        <family val="2"/>
      </rPr>
      <t xml:space="preserve">09158889600430      </t>
    </r>
    <r>
      <rPr>
        <sz val="1.95"/>
        <color theme="1"/>
        <rFont val="Calibri"/>
        <family val="2"/>
      </rPr>
      <t xml:space="preserve">
 </t>
    </r>
  </si>
  <si>
    <t xml:space="preserve">ROJAS CHISTAMA, Marikeyli </t>
  </si>
  <si>
    <r>
      <rPr>
        <sz val="6"/>
        <color rgb="FF000000"/>
        <rFont val="Arial"/>
        <family val="2"/>
      </rPr>
      <t xml:space="preserve">08027481100960      </t>
    </r>
    <r>
      <rPr>
        <sz val="1.95"/>
        <color theme="1"/>
        <rFont val="Calibri"/>
        <family val="2"/>
      </rPr>
      <t xml:space="preserve">
 </t>
    </r>
  </si>
  <si>
    <t xml:space="preserve">ROMERO GARCIA, Yamileth Nicole </t>
  </si>
  <si>
    <r>
      <rPr>
        <sz val="6"/>
        <color rgb="FF000000"/>
        <rFont val="Arial"/>
        <family val="2"/>
      </rPr>
      <t xml:space="preserve">07158889600750      </t>
    </r>
    <r>
      <rPr>
        <sz val="1.95"/>
        <color theme="1"/>
        <rFont val="Calibri"/>
        <family val="2"/>
      </rPr>
      <t xml:space="preserve">
 </t>
    </r>
  </si>
  <si>
    <t xml:space="preserve">SANCHEZ PAREDES, Antoni Elvis </t>
  </si>
  <si>
    <r>
      <rPr>
        <sz val="6"/>
        <color rgb="FF000000"/>
        <rFont val="Arial"/>
        <family val="2"/>
      </rPr>
      <t xml:space="preserve">06076583400130      </t>
    </r>
    <r>
      <rPr>
        <sz val="1.95"/>
        <color theme="1"/>
        <rFont val="Calibri"/>
        <family val="2"/>
      </rPr>
      <t xml:space="preserve">
 </t>
    </r>
  </si>
  <si>
    <t xml:space="preserve">SANCHEZ TAPULLIMA, Joel Elvis Luis </t>
  </si>
  <si>
    <r>
      <rPr>
        <sz val="6"/>
        <color rgb="FF000000"/>
        <rFont val="Arial"/>
        <family val="2"/>
      </rPr>
      <t xml:space="preserve">08027473800010      </t>
    </r>
    <r>
      <rPr>
        <sz val="1.95"/>
        <color theme="1"/>
        <rFont val="Calibri"/>
        <family val="2"/>
      </rPr>
      <t xml:space="preserve">
 </t>
    </r>
  </si>
  <si>
    <t xml:space="preserve">SANDOVAL MUÑOZ, Maria Fernanda </t>
  </si>
  <si>
    <r>
      <rPr>
        <sz val="6"/>
        <color rgb="FF000000"/>
        <rFont val="Arial"/>
        <family val="2"/>
      </rPr>
      <t xml:space="preserve">61067212            </t>
    </r>
    <r>
      <rPr>
        <sz val="1.95"/>
        <color theme="1"/>
        <rFont val="Calibri"/>
        <family val="2"/>
      </rPr>
      <t xml:space="preserve">
 </t>
    </r>
  </si>
  <si>
    <t xml:space="preserve">TAPULLIMA PINEDO, Mayligh Kelly </t>
  </si>
  <si>
    <r>
      <rPr>
        <sz val="6"/>
        <color rgb="FF000000"/>
        <rFont val="Arial"/>
        <family val="2"/>
      </rPr>
      <t xml:space="preserve">08027473800670      </t>
    </r>
    <r>
      <rPr>
        <sz val="1.95"/>
        <color theme="1"/>
        <rFont val="Calibri"/>
        <family val="2"/>
      </rPr>
      <t xml:space="preserve">
 </t>
    </r>
  </si>
  <si>
    <t xml:space="preserve">TORRES RENGIFO, Gabriel Alessandro </t>
  </si>
  <si>
    <r>
      <rPr>
        <sz val="6"/>
        <color rgb="FF000000"/>
        <rFont val="Arial"/>
        <family val="2"/>
      </rPr>
      <t xml:space="preserve">08060278900690      </t>
    </r>
    <r>
      <rPr>
        <sz val="1.95"/>
        <color theme="1"/>
        <rFont val="Calibri"/>
        <family val="2"/>
      </rPr>
      <t xml:space="preserve">
 </t>
    </r>
  </si>
  <si>
    <t xml:space="preserve">TRIGOSO CABREJO, Nataly Noelia </t>
  </si>
  <si>
    <r>
      <rPr>
        <sz val="6"/>
        <color rgb="FF000000"/>
        <rFont val="Arial"/>
        <family val="2"/>
      </rPr>
      <t xml:space="preserve">08109571000230      </t>
    </r>
    <r>
      <rPr>
        <sz val="1.95"/>
        <color theme="1"/>
        <rFont val="Calibri"/>
        <family val="2"/>
      </rPr>
      <t xml:space="preserve">
 </t>
    </r>
  </si>
  <si>
    <t xml:space="preserve">VELA TAPULLIMA, Luz Angelica </t>
  </si>
  <si>
    <t>Leyenda</t>
  </si>
  <si>
    <t>Agrupador</t>
  </si>
  <si>
    <t>Asignatura</t>
  </si>
  <si>
    <t>- -</t>
  </si>
  <si>
    <t>01  =</t>
  </si>
  <si>
    <t>Comprensión doctrinal cristiana</t>
  </si>
  <si>
    <t>02  =</t>
  </si>
  <si>
    <t>Discernimiento de fe</t>
  </si>
  <si>
    <t>Nota</t>
  </si>
  <si>
    <t>CDC</t>
  </si>
  <si>
    <t>DF</t>
  </si>
  <si>
    <t>CRITERIOS E</t>
  </si>
  <si>
    <t>LD</t>
  </si>
  <si>
    <t>LP</t>
  </si>
  <si>
    <t>EP</t>
  </si>
  <si>
    <t>I</t>
  </si>
  <si>
    <t>H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</si>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</sst>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2"/>
      <color rgb="FF000000"/>
      <name val="Tahoma"/>
      <family val="2"/>
    </font>
    <font>
      <sz val="5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6"/>
      <color rgb="FF000000"/>
      <name val="Arial"/>
      <family val="2"/>
    </font>
    <font>
      <b/>
      <sz val="6"/>
      <color rgb="FF000000"/>
      <name val="Arial"/>
      <family val="2"/>
    </font>
    <font>
      <sz val="1.95"/>
      <color rgb="FF000000"/>
      <name val="Arial"/>
      <family val="2"/>
    </font>
    <font>
      <sz val="1.95"/>
      <color theme="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CDCDC"/>
        <bgColor rgb="FFDCDCDC"/>
      </patternFill>
    </fill>
    <fill>
      <patternFill patternType="solid">
        <fgColor rgb="FFFFFF00"/>
        <bgColor rgb="FFDCDCDC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1" fillId="0" borderId="0" xfId="0" applyFont="1" applyFill="1" applyBorder="1"/>
    <xf numFmtId="0" fontId="1" fillId="2" borderId="0" xfId="0" applyNumberFormat="1" applyFont="1" applyFill="1" applyBorder="1" applyAlignment="1">
      <alignment vertical="top" wrapText="1"/>
    </xf>
    <xf numFmtId="0" fontId="6" fillId="3" borderId="6" xfId="0" applyNumberFormat="1" applyFont="1" applyFill="1" applyBorder="1" applyAlignment="1">
      <alignment horizontal="center" vertical="center" wrapText="1" readingOrder="1"/>
    </xf>
    <xf numFmtId="0" fontId="7" fillId="0" borderId="6" xfId="0" applyNumberFormat="1" applyFont="1" applyFill="1" applyBorder="1" applyAlignment="1">
      <alignment horizontal="center" vertical="center" wrapText="1" readingOrder="1"/>
    </xf>
    <xf numFmtId="0" fontId="7" fillId="3" borderId="6" xfId="0" applyNumberFormat="1" applyFont="1" applyFill="1" applyBorder="1" applyAlignment="1">
      <alignment horizontal="center" vertical="center" wrapText="1" readingOrder="1"/>
    </xf>
    <xf numFmtId="0" fontId="9" fillId="0" borderId="6" xfId="0" applyNumberFormat="1" applyFont="1" applyFill="1" applyBorder="1" applyAlignment="1">
      <alignment horizontal="center" vertical="center" wrapText="1" readingOrder="1"/>
    </xf>
    <xf numFmtId="0" fontId="6" fillId="3" borderId="12" xfId="0" applyNumberFormat="1" applyFont="1" applyFill="1" applyBorder="1" applyAlignment="1">
      <alignment horizontal="center" vertical="center" wrapText="1" readingOrder="1"/>
    </xf>
    <xf numFmtId="0" fontId="9" fillId="0" borderId="12" xfId="0" applyNumberFormat="1" applyFont="1" applyFill="1" applyBorder="1" applyAlignment="1">
      <alignment horizontal="center" vertical="center" wrapText="1" readingOrder="1"/>
    </xf>
    <xf numFmtId="0" fontId="1" fillId="0" borderId="14" xfId="0" applyFont="1" applyFill="1" applyBorder="1"/>
    <xf numFmtId="0" fontId="11" fillId="0" borderId="14" xfId="0" applyFont="1" applyFill="1" applyBorder="1"/>
    <xf numFmtId="0" fontId="12" fillId="0" borderId="14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 wrapText="1" readingOrder="1"/>
    </xf>
    <xf numFmtId="1" fontId="7" fillId="3" borderId="6" xfId="0" applyNumberFormat="1" applyFont="1" applyFill="1" applyBorder="1" applyAlignment="1">
      <alignment horizontal="center" vertical="center" wrapText="1" readingOrder="1"/>
    </xf>
    <xf numFmtId="1" fontId="8" fillId="3" borderId="6" xfId="0" applyNumberFormat="1" applyFont="1" applyFill="1" applyBorder="1" applyAlignment="1">
      <alignment horizontal="center" vertical="center" wrapText="1" readingOrder="1"/>
    </xf>
    <xf numFmtId="0" fontId="3" fillId="0" borderId="4" xfId="0" applyNumberFormat="1" applyFont="1" applyFill="1" applyBorder="1" applyAlignment="1">
      <alignment horizontal="center" vertical="center" wrapText="1" readingOrder="1"/>
    </xf>
    <xf numFmtId="0" fontId="3" fillId="0" borderId="3" xfId="0" applyNumberFormat="1" applyFont="1" applyFill="1" applyBorder="1" applyAlignment="1">
      <alignment horizontal="center" vertical="center" wrapText="1" readingOrder="1"/>
    </xf>
    <xf numFmtId="0" fontId="3" fillId="0" borderId="2" xfId="0" applyNumberFormat="1" applyFont="1" applyFill="1" applyBorder="1" applyAlignment="1">
      <alignment horizontal="center" vertical="center" wrapText="1" readingOrder="1"/>
    </xf>
    <xf numFmtId="0" fontId="3" fillId="0" borderId="11" xfId="0" applyNumberFormat="1" applyFont="1" applyFill="1" applyBorder="1" applyAlignment="1">
      <alignment horizontal="center" vertical="center" wrapText="1" readingOrder="1"/>
    </xf>
    <xf numFmtId="0" fontId="3" fillId="0" borderId="9" xfId="0" applyNumberFormat="1" applyFont="1" applyFill="1" applyBorder="1" applyAlignment="1">
      <alignment horizontal="center" vertical="center" wrapText="1" readingOrder="1"/>
    </xf>
    <xf numFmtId="0" fontId="3" fillId="0" borderId="10" xfId="0" applyNumberFormat="1" applyFont="1" applyFill="1" applyBorder="1" applyAlignment="1">
      <alignment horizontal="center" vertical="center" wrapText="1" readingOrder="1"/>
    </xf>
    <xf numFmtId="0" fontId="3" fillId="0" borderId="12" xfId="0" applyNumberFormat="1" applyFont="1" applyFill="1" applyBorder="1" applyAlignment="1">
      <alignment vertical="center" wrapText="1" readingOrder="1"/>
    </xf>
    <xf numFmtId="0" fontId="3" fillId="0" borderId="8" xfId="0" applyNumberFormat="1" applyFont="1" applyFill="1" applyBorder="1" applyAlignment="1">
      <alignment vertical="center" wrapText="1" readingOrder="1"/>
    </xf>
    <xf numFmtId="0" fontId="3" fillId="0" borderId="7" xfId="0" applyNumberFormat="1" applyFont="1" applyFill="1" applyBorder="1" applyAlignment="1">
      <alignment vertical="center" wrapText="1" readingOrder="1"/>
    </xf>
    <xf numFmtId="0" fontId="3" fillId="3" borderId="12" xfId="0" applyNumberFormat="1" applyFont="1" applyFill="1" applyBorder="1" applyAlignment="1">
      <alignment horizontal="center" vertical="top" wrapText="1" readingOrder="1"/>
    </xf>
    <xf numFmtId="0" fontId="3" fillId="3" borderId="8" xfId="0" applyNumberFormat="1" applyFont="1" applyFill="1" applyBorder="1" applyAlignment="1">
      <alignment horizontal="center" vertical="top" wrapText="1" readingOrder="1"/>
    </xf>
    <xf numFmtId="0" fontId="3" fillId="3" borderId="7" xfId="0" applyNumberFormat="1" applyFont="1" applyFill="1" applyBorder="1" applyAlignment="1">
      <alignment horizontal="center" vertical="top" wrapText="1" readingOrder="1"/>
    </xf>
    <xf numFmtId="0" fontId="5" fillId="0" borderId="11" xfId="0" applyNumberFormat="1" applyFont="1" applyFill="1" applyBorder="1" applyAlignment="1">
      <alignment vertical="top" wrapText="1" readingOrder="1"/>
    </xf>
    <xf numFmtId="0" fontId="5" fillId="0" borderId="9" xfId="0" applyNumberFormat="1" applyFont="1" applyFill="1" applyBorder="1" applyAlignment="1">
      <alignment vertical="top" wrapText="1" readingOrder="1"/>
    </xf>
    <xf numFmtId="0" fontId="7" fillId="0" borderId="12" xfId="0" applyNumberFormat="1" applyFont="1" applyFill="1" applyBorder="1" applyAlignment="1">
      <alignment horizontal="center" vertical="center" wrapText="1" readingOrder="1"/>
    </xf>
    <xf numFmtId="0" fontId="7" fillId="0" borderId="7" xfId="0" applyNumberFormat="1" applyFont="1" applyFill="1" applyBorder="1" applyAlignment="1">
      <alignment horizontal="center" vertical="center" wrapText="1" readingOrder="1"/>
    </xf>
    <xf numFmtId="0" fontId="7" fillId="0" borderId="12" xfId="0" applyNumberFormat="1" applyFont="1" applyFill="1" applyBorder="1" applyAlignment="1">
      <alignment vertical="center" wrapText="1" readingOrder="1"/>
    </xf>
    <xf numFmtId="0" fontId="7" fillId="0" borderId="8" xfId="0" applyNumberFormat="1" applyFont="1" applyFill="1" applyBorder="1" applyAlignment="1">
      <alignment vertical="center" wrapText="1" readingOrder="1"/>
    </xf>
    <xf numFmtId="0" fontId="7" fillId="0" borderId="7" xfId="0" applyNumberFormat="1" applyFont="1" applyFill="1" applyBorder="1" applyAlignment="1">
      <alignment vertical="center" wrapText="1" readingOrder="1"/>
    </xf>
    <xf numFmtId="0" fontId="6" fillId="3" borderId="1" xfId="0" applyNumberFormat="1" applyFont="1" applyFill="1" applyBorder="1" applyAlignment="1">
      <alignment horizontal="center" vertical="center" wrapText="1" readingOrder="1"/>
    </xf>
    <xf numFmtId="0" fontId="1" fillId="3" borderId="5" xfId="0" applyNumberFormat="1" applyFont="1" applyFill="1" applyBorder="1" applyAlignment="1">
      <alignment vertical="top" wrapText="1"/>
    </xf>
    <xf numFmtId="0" fontId="6" fillId="3" borderId="11" xfId="0" applyNumberFormat="1" applyFont="1" applyFill="1" applyBorder="1" applyAlignment="1">
      <alignment horizontal="center" vertical="top" wrapText="1" readingOrder="1"/>
    </xf>
    <xf numFmtId="0" fontId="6" fillId="3" borderId="10" xfId="0" applyNumberFormat="1" applyFont="1" applyFill="1" applyBorder="1" applyAlignment="1">
      <alignment horizontal="center" vertical="top" wrapText="1" readingOrder="1"/>
    </xf>
    <xf numFmtId="0" fontId="6" fillId="3" borderId="9" xfId="0" applyNumberFormat="1" applyFont="1" applyFill="1" applyBorder="1" applyAlignment="1">
      <alignment horizontal="center" vertical="top" wrapText="1" readingOrder="1"/>
    </xf>
    <xf numFmtId="0" fontId="4" fillId="2" borderId="0" xfId="0" applyNumberFormat="1" applyFont="1" applyFill="1" applyBorder="1" applyAlignment="1">
      <alignment vertical="top" wrapText="1" readingOrder="1"/>
    </xf>
    <xf numFmtId="0" fontId="5" fillId="2" borderId="0" xfId="0" applyNumberFormat="1" applyFont="1" applyFill="1" applyBorder="1" applyAlignment="1">
      <alignment vertical="top" wrapText="1" readingOrder="1"/>
    </xf>
    <xf numFmtId="0" fontId="6" fillId="3" borderId="4" xfId="0" applyNumberFormat="1" applyFont="1" applyFill="1" applyBorder="1" applyAlignment="1">
      <alignment horizontal="center" vertical="center" wrapText="1" readingOrder="1"/>
    </xf>
    <xf numFmtId="0" fontId="6" fillId="3" borderId="2" xfId="0" applyNumberFormat="1" applyFont="1" applyFill="1" applyBorder="1" applyAlignment="1">
      <alignment horizontal="center" vertical="center" wrapText="1" readingOrder="1"/>
    </xf>
    <xf numFmtId="0" fontId="6" fillId="3" borderId="3" xfId="0" applyNumberFormat="1" applyFont="1" applyFill="1" applyBorder="1" applyAlignment="1">
      <alignment horizontal="center" vertical="center" wrapText="1" readingOrder="1"/>
    </xf>
    <xf numFmtId="0" fontId="6" fillId="3" borderId="13" xfId="0" applyNumberFormat="1" applyFont="1" applyFill="1" applyBorder="1" applyAlignment="1">
      <alignment horizontal="center" vertical="center" wrapText="1" readingOrder="1"/>
    </xf>
    <xf numFmtId="0" fontId="6" fillId="3" borderId="12" xfId="0" applyNumberFormat="1" applyFont="1" applyFill="1" applyBorder="1" applyAlignment="1">
      <alignment horizontal="center" vertical="center" wrapText="1" readingOrder="1"/>
    </xf>
    <xf numFmtId="0" fontId="6" fillId="3" borderId="8" xfId="0" applyNumberFormat="1" applyFont="1" applyFill="1" applyBorder="1" applyAlignment="1">
      <alignment horizontal="center" vertical="center" wrapText="1" readingOrder="1"/>
    </xf>
    <xf numFmtId="0" fontId="6" fillId="3" borderId="7" xfId="0" applyNumberFormat="1" applyFont="1" applyFill="1" applyBorder="1" applyAlignment="1">
      <alignment horizontal="center" vertical="center" wrapText="1" readingOrder="1"/>
    </xf>
    <xf numFmtId="0" fontId="2" fillId="2" borderId="0" xfId="0" applyNumberFormat="1" applyFont="1" applyFill="1" applyBorder="1" applyAlignment="1">
      <alignment horizontal="center" vertical="top" wrapText="1" readingOrder="1"/>
    </xf>
    <xf numFmtId="0" fontId="3" fillId="2" borderId="0" xfId="0" applyNumberFormat="1" applyFont="1" applyFill="1" applyBorder="1" applyAlignment="1">
      <alignment horizontal="right" vertical="top" wrapText="1" readingOrder="1"/>
    </xf>
    <xf numFmtId="1" fontId="8" fillId="4" borderId="6" xfId="0" applyNumberFormat="1" applyFont="1" applyFill="1" applyBorder="1" applyAlignment="1">
      <alignment horizontal="center" vertical="center" wrapText="1" readingOrder="1"/>
    </xf>
    <xf numFmtId="2" fontId="1" fillId="0" borderId="0" xfId="0" applyNumberFormat="1" applyFont="1" applyFill="1" applyBorder="1" applyAlignment="1">
      <alignment vertical="center" readingOrder="1"/>
    </xf>
    <xf numFmtId="2" fontId="1" fillId="5" borderId="0" xfId="0" applyNumberFormat="1" applyFont="1" applyFill="1" applyBorder="1" applyAlignment="1">
      <alignment vertical="center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CDCDC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showGridLines="0" tabSelected="1" zoomScale="120" zoomScaleNormal="120" workbookViewId="0">
      <pane ySplit="13" topLeftCell="A14" activePane="bottomLeft" state="frozen"/>
      <selection pane="bottomLeft" activeCell="H43" sqref="H43:M43"/>
    </sheetView>
  </sheetViews>
  <sheetFormatPr baseColWidth="10" defaultRowHeight="15" x14ac:dyDescent="0.25"/>
  <cols>
    <col min="1" max="1" width="1.28515625" customWidth="1"/>
    <col min="2" max="2" width="4.42578125" customWidth="1"/>
    <col min="3" max="3" width="2.28515625" customWidth="1"/>
    <col min="4" max="4" width="0" hidden="1" customWidth="1"/>
    <col min="5" max="5" width="0.140625" customWidth="1"/>
    <col min="6" max="6" width="5.140625" customWidth="1"/>
    <col min="7" max="7" width="5.85546875" customWidth="1"/>
    <col min="8" max="8" width="2.140625" customWidth="1"/>
    <col min="9" max="9" width="15.140625" customWidth="1"/>
    <col min="10" max="10" width="2.7109375" customWidth="1"/>
    <col min="11" max="11" width="9.42578125" customWidth="1"/>
    <col min="12" max="12" width="0" hidden="1" customWidth="1"/>
    <col min="13" max="13" width="1.85546875" customWidth="1"/>
    <col min="14" max="14" width="6.140625" customWidth="1"/>
    <col min="15" max="23" width="4.7109375" customWidth="1"/>
    <col min="24" max="24" width="9.5703125" customWidth="1"/>
    <col min="25" max="25" width="9.28515625" customWidth="1"/>
  </cols>
  <sheetData>
    <row r="1" spans="1:24" ht="1.35" customHeight="1" x14ac:dyDescent="0.25"/>
    <row r="2" spans="1:24" ht="7.1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4" ht="15" customHeight="1" x14ac:dyDescent="0.25">
      <c r="A3" s="1"/>
      <c r="B3" s="48" t="s">
        <v>0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9"/>
      <c r="U3" s="49"/>
      <c r="V3" s="49"/>
    </row>
    <row r="4" spans="1:24" x14ac:dyDescent="0.25">
      <c r="A4" s="1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1"/>
      <c r="U4" s="1"/>
      <c r="V4" s="1"/>
    </row>
    <row r="5" spans="1:24" ht="17.100000000000001" customHeight="1" x14ac:dyDescent="0.25">
      <c r="A5" s="1"/>
      <c r="B5" s="39" t="s">
        <v>1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1"/>
      <c r="U5" s="1"/>
      <c r="V5" s="1"/>
    </row>
    <row r="6" spans="1:24" ht="1.1499999999999999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4" ht="15" customHeight="1" x14ac:dyDescent="0.25">
      <c r="A7" s="1"/>
      <c r="B7" s="39" t="s">
        <v>2</v>
      </c>
      <c r="C7" s="39"/>
      <c r="D7" s="1"/>
      <c r="E7" s="40" t="s">
        <v>3</v>
      </c>
      <c r="F7" s="40"/>
      <c r="G7" s="40"/>
      <c r="H7" s="40"/>
      <c r="I7" s="40"/>
      <c r="J7" s="1"/>
      <c r="K7" s="39" t="s">
        <v>4</v>
      </c>
      <c r="L7" s="39"/>
      <c r="M7" s="39"/>
      <c r="N7" s="39"/>
      <c r="O7" s="1"/>
      <c r="P7" s="1"/>
      <c r="Q7" s="1"/>
      <c r="R7" s="1"/>
      <c r="S7" s="1"/>
      <c r="T7" s="1"/>
      <c r="U7" s="1"/>
      <c r="V7" s="1"/>
    </row>
    <row r="8" spans="1:24" ht="15" customHeight="1" x14ac:dyDescent="0.25">
      <c r="A8" s="1"/>
      <c r="B8" s="39"/>
      <c r="C8" s="39"/>
      <c r="D8" s="1"/>
      <c r="E8" s="40"/>
      <c r="F8" s="40"/>
      <c r="G8" s="40"/>
      <c r="H8" s="40"/>
      <c r="I8" s="40"/>
      <c r="J8" s="1"/>
      <c r="K8" s="39"/>
      <c r="L8" s="39"/>
      <c r="M8" s="39"/>
      <c r="N8" s="39"/>
      <c r="O8" s="40" t="s">
        <v>5</v>
      </c>
      <c r="P8" s="40"/>
      <c r="Q8" s="40"/>
      <c r="R8" s="40"/>
      <c r="S8" s="40"/>
      <c r="T8" s="1"/>
      <c r="U8" s="1"/>
      <c r="V8" s="1"/>
    </row>
    <row r="9" spans="1:24" ht="15" hidden="1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40"/>
      <c r="P9" s="40"/>
      <c r="Q9" s="40"/>
      <c r="R9" s="40"/>
      <c r="S9" s="40"/>
      <c r="T9" s="1"/>
      <c r="U9" s="1"/>
      <c r="V9" s="1"/>
    </row>
    <row r="10" spans="1:24" ht="1.5" hidden="1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4" ht="13.5" hidden="1" customHeight="1" x14ac:dyDescent="0.25">
      <c r="A11" s="1"/>
      <c r="B11" s="39" t="s">
        <v>6</v>
      </c>
      <c r="C11" s="39"/>
      <c r="D11" s="1"/>
      <c r="E11" s="1"/>
      <c r="F11" s="40" t="s">
        <v>7</v>
      </c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1"/>
      <c r="U11" s="1"/>
      <c r="V11" s="1"/>
    </row>
    <row r="12" spans="1:24" ht="6.75" hidden="1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4" ht="0" hidden="1" customHeight="1" x14ac:dyDescent="0.25"/>
    <row r="14" spans="1:24" ht="5.0999999999999996" customHeight="1" x14ac:dyDescent="0.25"/>
    <row r="15" spans="1:24" ht="15" customHeight="1" x14ac:dyDescent="0.25">
      <c r="A15" s="41" t="s">
        <v>8</v>
      </c>
      <c r="B15" s="42"/>
      <c r="C15" s="41" t="s">
        <v>8</v>
      </c>
      <c r="D15" s="43"/>
      <c r="E15" s="43"/>
      <c r="F15" s="43"/>
      <c r="G15" s="42"/>
      <c r="H15" s="41" t="s">
        <v>8</v>
      </c>
      <c r="I15" s="43"/>
      <c r="J15" s="43"/>
      <c r="K15" s="43"/>
      <c r="L15" s="43"/>
      <c r="M15" s="42"/>
      <c r="N15" s="34" t="s">
        <v>9</v>
      </c>
      <c r="O15" s="45" t="s">
        <v>10</v>
      </c>
      <c r="P15" s="46"/>
      <c r="Q15" s="47"/>
      <c r="R15" s="45" t="s">
        <v>11</v>
      </c>
      <c r="S15" s="46"/>
      <c r="T15" s="47"/>
      <c r="U15" s="45" t="s">
        <v>12</v>
      </c>
      <c r="V15" s="46"/>
      <c r="W15" s="47"/>
      <c r="X15" s="34" t="s">
        <v>85</v>
      </c>
    </row>
    <row r="16" spans="1:24" ht="15" customHeight="1" x14ac:dyDescent="0.25">
      <c r="A16" s="36" t="s">
        <v>13</v>
      </c>
      <c r="B16" s="37"/>
      <c r="C16" s="36" t="s">
        <v>14</v>
      </c>
      <c r="D16" s="38"/>
      <c r="E16" s="38"/>
      <c r="F16" s="38"/>
      <c r="G16" s="37"/>
      <c r="H16" s="36" t="s">
        <v>15</v>
      </c>
      <c r="I16" s="38"/>
      <c r="J16" s="38"/>
      <c r="K16" s="38"/>
      <c r="L16" s="38"/>
      <c r="M16" s="37"/>
      <c r="N16" s="44"/>
      <c r="O16" s="2" t="s">
        <v>16</v>
      </c>
      <c r="P16" s="2" t="s">
        <v>17</v>
      </c>
      <c r="Q16" s="2" t="s">
        <v>18</v>
      </c>
      <c r="R16" s="2" t="s">
        <v>16</v>
      </c>
      <c r="S16" s="2" t="s">
        <v>17</v>
      </c>
      <c r="T16" s="2" t="s">
        <v>18</v>
      </c>
      <c r="U16" s="2" t="s">
        <v>16</v>
      </c>
      <c r="V16" s="6" t="s">
        <v>17</v>
      </c>
      <c r="W16" s="2" t="s">
        <v>18</v>
      </c>
      <c r="X16" s="35"/>
    </row>
    <row r="17" spans="1:25" ht="16.5" customHeight="1" x14ac:dyDescent="0.25">
      <c r="A17" s="29">
        <v>1</v>
      </c>
      <c r="B17" s="30"/>
      <c r="C17" s="31" t="s">
        <v>19</v>
      </c>
      <c r="D17" s="32"/>
      <c r="E17" s="32"/>
      <c r="F17" s="32"/>
      <c r="G17" s="33"/>
      <c r="H17" s="31" t="s">
        <v>20</v>
      </c>
      <c r="I17" s="32"/>
      <c r="J17" s="32"/>
      <c r="K17" s="32"/>
      <c r="L17" s="32"/>
      <c r="M17" s="33"/>
      <c r="N17" s="3" t="s">
        <v>21</v>
      </c>
      <c r="O17" s="3">
        <v>18</v>
      </c>
      <c r="P17" s="3">
        <v>18</v>
      </c>
      <c r="Q17" s="13">
        <f>AVERAGE(O17:P17)/2*2</f>
        <v>18</v>
      </c>
      <c r="R17" s="3">
        <v>15</v>
      </c>
      <c r="S17" s="3">
        <v>16</v>
      </c>
      <c r="T17" s="13">
        <f>AVERAGE(R17:S17)/2*2</f>
        <v>15.5</v>
      </c>
      <c r="U17" s="3">
        <v>18</v>
      </c>
      <c r="V17" s="12">
        <v>17</v>
      </c>
      <c r="W17" s="13">
        <f>AVERAGE(U17:V17)/2*2</f>
        <v>17.5</v>
      </c>
      <c r="X17" s="14">
        <f>AVERAGE(Q17,T17,W17)/3*3</f>
        <v>17</v>
      </c>
      <c r="Y17" s="51">
        <v>17</v>
      </c>
    </row>
    <row r="18" spans="1:25" ht="16.5" customHeight="1" x14ac:dyDescent="0.25">
      <c r="A18" s="29">
        <v>2</v>
      </c>
      <c r="B18" s="30"/>
      <c r="C18" s="31" t="s">
        <v>22</v>
      </c>
      <c r="D18" s="32"/>
      <c r="E18" s="32"/>
      <c r="F18" s="32"/>
      <c r="G18" s="33"/>
      <c r="H18" s="31" t="s">
        <v>23</v>
      </c>
      <c r="I18" s="32"/>
      <c r="J18" s="32"/>
      <c r="K18" s="32"/>
      <c r="L18" s="32"/>
      <c r="M18" s="33"/>
      <c r="N18" s="3" t="s">
        <v>24</v>
      </c>
      <c r="O18" s="3">
        <v>10</v>
      </c>
      <c r="P18" s="3">
        <v>11</v>
      </c>
      <c r="Q18" s="13">
        <f t="shared" ref="Q18:Q44" si="0">AVERAGE(O18:P18)/2*2</f>
        <v>10.5</v>
      </c>
      <c r="R18" s="3">
        <v>9</v>
      </c>
      <c r="S18" s="3">
        <v>10</v>
      </c>
      <c r="T18" s="13">
        <f t="shared" ref="T18:T44" si="1">AVERAGE(R18:S18)/2*2</f>
        <v>9.5</v>
      </c>
      <c r="U18" s="3">
        <v>8</v>
      </c>
      <c r="V18" s="12">
        <v>8</v>
      </c>
      <c r="W18" s="13">
        <f t="shared" ref="W18:W43" si="2">AVERAGE(U18:V18)/2*2</f>
        <v>8</v>
      </c>
      <c r="X18" s="14">
        <f t="shared" ref="X18:X44" si="3">AVERAGE(Q18,T18,W18)/3*3</f>
        <v>9.3333333333333339</v>
      </c>
      <c r="Y18" s="51">
        <v>9.3333333333333339</v>
      </c>
    </row>
    <row r="19" spans="1:25" ht="16.5" customHeight="1" x14ac:dyDescent="0.25">
      <c r="A19" s="29">
        <v>3</v>
      </c>
      <c r="B19" s="30"/>
      <c r="C19" s="31" t="s">
        <v>25</v>
      </c>
      <c r="D19" s="32"/>
      <c r="E19" s="32"/>
      <c r="F19" s="32"/>
      <c r="G19" s="33"/>
      <c r="H19" s="31" t="s">
        <v>26</v>
      </c>
      <c r="I19" s="32"/>
      <c r="J19" s="32"/>
      <c r="K19" s="32"/>
      <c r="L19" s="32"/>
      <c r="M19" s="33"/>
      <c r="N19" s="3" t="s">
        <v>93</v>
      </c>
      <c r="O19" s="3">
        <v>15</v>
      </c>
      <c r="P19" s="3">
        <v>15</v>
      </c>
      <c r="Q19" s="13">
        <f t="shared" si="0"/>
        <v>15</v>
      </c>
      <c r="R19" s="3">
        <v>13</v>
      </c>
      <c r="S19" s="3">
        <v>14</v>
      </c>
      <c r="T19" s="13">
        <f t="shared" si="1"/>
        <v>13.5</v>
      </c>
      <c r="U19" s="3">
        <v>11</v>
      </c>
      <c r="V19" s="12">
        <v>11</v>
      </c>
      <c r="W19" s="13">
        <f t="shared" si="2"/>
        <v>11</v>
      </c>
      <c r="X19" s="14">
        <f t="shared" si="3"/>
        <v>13.166666666666664</v>
      </c>
      <c r="Y19" s="51">
        <v>13.166666666666664</v>
      </c>
    </row>
    <row r="20" spans="1:25" ht="16.5" customHeight="1" x14ac:dyDescent="0.25">
      <c r="A20" s="29">
        <v>4</v>
      </c>
      <c r="B20" s="30"/>
      <c r="C20" s="31" t="s">
        <v>27</v>
      </c>
      <c r="D20" s="32"/>
      <c r="E20" s="32"/>
      <c r="F20" s="32"/>
      <c r="G20" s="33"/>
      <c r="H20" s="31" t="s">
        <v>28</v>
      </c>
      <c r="I20" s="32"/>
      <c r="J20" s="32"/>
      <c r="K20" s="32"/>
      <c r="L20" s="32"/>
      <c r="M20" s="33"/>
      <c r="N20" s="3" t="s">
        <v>93</v>
      </c>
      <c r="O20" s="3">
        <v>15</v>
      </c>
      <c r="P20" s="3">
        <v>15</v>
      </c>
      <c r="Q20" s="13">
        <f t="shared" si="0"/>
        <v>15</v>
      </c>
      <c r="R20" s="3">
        <v>17</v>
      </c>
      <c r="S20" s="3">
        <v>17</v>
      </c>
      <c r="T20" s="13">
        <f t="shared" si="1"/>
        <v>17</v>
      </c>
      <c r="U20" s="3">
        <v>15</v>
      </c>
      <c r="V20" s="12">
        <v>15</v>
      </c>
      <c r="W20" s="13">
        <f t="shared" si="2"/>
        <v>15</v>
      </c>
      <c r="X20" s="14">
        <f t="shared" si="3"/>
        <v>15.666666666666668</v>
      </c>
      <c r="Y20" s="52">
        <v>15.666666666666668</v>
      </c>
    </row>
    <row r="21" spans="1:25" ht="16.5" customHeight="1" x14ac:dyDescent="0.25">
      <c r="A21" s="29">
        <v>5</v>
      </c>
      <c r="B21" s="30"/>
      <c r="C21" s="31" t="s">
        <v>29</v>
      </c>
      <c r="D21" s="32"/>
      <c r="E21" s="32"/>
      <c r="F21" s="32"/>
      <c r="G21" s="33"/>
      <c r="H21" s="31" t="s">
        <v>30</v>
      </c>
      <c r="I21" s="32"/>
      <c r="J21" s="32"/>
      <c r="K21" s="32"/>
      <c r="L21" s="32"/>
      <c r="M21" s="33"/>
      <c r="N21" s="3" t="s">
        <v>93</v>
      </c>
      <c r="O21" s="3">
        <v>12</v>
      </c>
      <c r="P21" s="3">
        <v>12</v>
      </c>
      <c r="Q21" s="13">
        <f t="shared" si="0"/>
        <v>12</v>
      </c>
      <c r="R21" s="3">
        <v>18</v>
      </c>
      <c r="S21" s="3">
        <v>18</v>
      </c>
      <c r="T21" s="13">
        <f t="shared" si="1"/>
        <v>18</v>
      </c>
      <c r="U21" s="3">
        <v>15</v>
      </c>
      <c r="V21" s="12">
        <v>15</v>
      </c>
      <c r="W21" s="13">
        <f t="shared" si="2"/>
        <v>15</v>
      </c>
      <c r="X21" s="14">
        <f t="shared" si="3"/>
        <v>15</v>
      </c>
      <c r="Y21" s="51">
        <v>15</v>
      </c>
    </row>
    <row r="22" spans="1:25" ht="16.5" customHeight="1" x14ac:dyDescent="0.25">
      <c r="A22" s="29">
        <v>6</v>
      </c>
      <c r="B22" s="30"/>
      <c r="C22" s="31" t="s">
        <v>31</v>
      </c>
      <c r="D22" s="32"/>
      <c r="E22" s="32"/>
      <c r="F22" s="32"/>
      <c r="G22" s="33"/>
      <c r="H22" s="31" t="s">
        <v>32</v>
      </c>
      <c r="I22" s="32"/>
      <c r="J22" s="32"/>
      <c r="K22" s="32"/>
      <c r="L22" s="32"/>
      <c r="M22" s="33"/>
      <c r="N22" s="3" t="s">
        <v>93</v>
      </c>
      <c r="O22" s="3">
        <v>13</v>
      </c>
      <c r="P22" s="3">
        <v>12</v>
      </c>
      <c r="Q22" s="13">
        <f t="shared" si="0"/>
        <v>12.5</v>
      </c>
      <c r="R22" s="3">
        <v>15</v>
      </c>
      <c r="S22" s="3">
        <v>14</v>
      </c>
      <c r="T22" s="13">
        <f t="shared" si="1"/>
        <v>14.5</v>
      </c>
      <c r="U22" s="3">
        <v>12</v>
      </c>
      <c r="V22" s="12">
        <v>12</v>
      </c>
      <c r="W22" s="13">
        <f t="shared" si="2"/>
        <v>12</v>
      </c>
      <c r="X22" s="14">
        <f t="shared" si="3"/>
        <v>13</v>
      </c>
      <c r="Y22" s="51">
        <v>13</v>
      </c>
    </row>
    <row r="23" spans="1:25" ht="16.5" customHeight="1" x14ac:dyDescent="0.25">
      <c r="A23" s="29">
        <v>7</v>
      </c>
      <c r="B23" s="30"/>
      <c r="C23" s="31" t="s">
        <v>33</v>
      </c>
      <c r="D23" s="32"/>
      <c r="E23" s="32"/>
      <c r="F23" s="32"/>
      <c r="G23" s="33"/>
      <c r="H23" s="31" t="s">
        <v>34</v>
      </c>
      <c r="I23" s="32"/>
      <c r="J23" s="32"/>
      <c r="K23" s="32"/>
      <c r="L23" s="32"/>
      <c r="M23" s="33"/>
      <c r="N23" s="3" t="s">
        <v>93</v>
      </c>
      <c r="O23" s="3">
        <v>13</v>
      </c>
      <c r="P23" s="3">
        <v>12</v>
      </c>
      <c r="Q23" s="13">
        <f t="shared" si="0"/>
        <v>12.5</v>
      </c>
      <c r="R23" s="3">
        <v>11</v>
      </c>
      <c r="S23" s="3">
        <v>11</v>
      </c>
      <c r="T23" s="13">
        <f t="shared" si="1"/>
        <v>11</v>
      </c>
      <c r="U23" s="3">
        <v>17</v>
      </c>
      <c r="V23" s="12">
        <v>14</v>
      </c>
      <c r="W23" s="13">
        <f t="shared" si="2"/>
        <v>15.5</v>
      </c>
      <c r="X23" s="14">
        <f t="shared" si="3"/>
        <v>13</v>
      </c>
      <c r="Y23" s="51">
        <v>13</v>
      </c>
    </row>
    <row r="24" spans="1:25" ht="16.5" customHeight="1" x14ac:dyDescent="0.25">
      <c r="A24" s="29">
        <v>8</v>
      </c>
      <c r="B24" s="30"/>
      <c r="C24" s="31" t="s">
        <v>35</v>
      </c>
      <c r="D24" s="32"/>
      <c r="E24" s="32"/>
      <c r="F24" s="32"/>
      <c r="G24" s="33"/>
      <c r="H24" s="31" t="s">
        <v>36</v>
      </c>
      <c r="I24" s="32"/>
      <c r="J24" s="32"/>
      <c r="K24" s="32"/>
      <c r="L24" s="32"/>
      <c r="M24" s="33"/>
      <c r="N24" s="3" t="s">
        <v>93</v>
      </c>
      <c r="O24" s="3">
        <v>18</v>
      </c>
      <c r="P24" s="3">
        <v>16</v>
      </c>
      <c r="Q24" s="13">
        <f t="shared" si="0"/>
        <v>17</v>
      </c>
      <c r="R24" s="3">
        <v>11</v>
      </c>
      <c r="S24" s="3">
        <v>11</v>
      </c>
      <c r="T24" s="13">
        <f t="shared" si="1"/>
        <v>11</v>
      </c>
      <c r="U24" s="3">
        <v>15</v>
      </c>
      <c r="V24" s="12">
        <v>12</v>
      </c>
      <c r="W24" s="13">
        <f t="shared" si="2"/>
        <v>13.5</v>
      </c>
      <c r="X24" s="50">
        <f t="shared" si="3"/>
        <v>13.833333333333336</v>
      </c>
      <c r="Y24" s="52">
        <v>13.833333333333336</v>
      </c>
    </row>
    <row r="25" spans="1:25" ht="16.5" customHeight="1" x14ac:dyDescent="0.25">
      <c r="A25" s="29">
        <v>9</v>
      </c>
      <c r="B25" s="30"/>
      <c r="C25" s="31" t="s">
        <v>37</v>
      </c>
      <c r="D25" s="32"/>
      <c r="E25" s="32"/>
      <c r="F25" s="32"/>
      <c r="G25" s="33"/>
      <c r="H25" s="31" t="s">
        <v>38</v>
      </c>
      <c r="I25" s="32"/>
      <c r="J25" s="32"/>
      <c r="K25" s="32"/>
      <c r="L25" s="32"/>
      <c r="M25" s="33"/>
      <c r="N25" s="3" t="s">
        <v>94</v>
      </c>
      <c r="O25" s="3">
        <v>15</v>
      </c>
      <c r="P25" s="3">
        <v>13</v>
      </c>
      <c r="Q25" s="13">
        <f t="shared" si="0"/>
        <v>14</v>
      </c>
      <c r="R25" s="3">
        <v>10</v>
      </c>
      <c r="S25" s="3">
        <v>11</v>
      </c>
      <c r="T25" s="13">
        <f t="shared" si="1"/>
        <v>10.5</v>
      </c>
      <c r="U25" s="3">
        <v>15</v>
      </c>
      <c r="V25" s="12">
        <v>13</v>
      </c>
      <c r="W25" s="13">
        <f t="shared" si="2"/>
        <v>14</v>
      </c>
      <c r="X25" s="14">
        <f t="shared" si="3"/>
        <v>12.833333333333332</v>
      </c>
      <c r="Y25" s="52">
        <v>12.833333333333332</v>
      </c>
    </row>
    <row r="26" spans="1:25" ht="16.5" customHeight="1" x14ac:dyDescent="0.25">
      <c r="A26" s="29">
        <v>10</v>
      </c>
      <c r="B26" s="30"/>
      <c r="C26" s="31" t="s">
        <v>39</v>
      </c>
      <c r="D26" s="32"/>
      <c r="E26" s="32"/>
      <c r="F26" s="32"/>
      <c r="G26" s="33"/>
      <c r="H26" s="31" t="s">
        <v>40</v>
      </c>
      <c r="I26" s="32"/>
      <c r="J26" s="32"/>
      <c r="K26" s="32"/>
      <c r="L26" s="32"/>
      <c r="M26" s="33"/>
      <c r="N26" s="3" t="s">
        <v>94</v>
      </c>
      <c r="O26" s="3">
        <v>20</v>
      </c>
      <c r="P26" s="3">
        <v>20</v>
      </c>
      <c r="Q26" s="13">
        <f t="shared" si="0"/>
        <v>20</v>
      </c>
      <c r="R26" s="3">
        <v>15</v>
      </c>
      <c r="S26" s="3">
        <v>13</v>
      </c>
      <c r="T26" s="13">
        <f t="shared" si="1"/>
        <v>14</v>
      </c>
      <c r="U26" s="3">
        <v>15</v>
      </c>
      <c r="V26" s="12">
        <v>17</v>
      </c>
      <c r="W26" s="13">
        <f t="shared" si="2"/>
        <v>16</v>
      </c>
      <c r="X26" s="14">
        <f t="shared" si="3"/>
        <v>16.666666666666668</v>
      </c>
      <c r="Y26" s="52">
        <v>16.666666666666668</v>
      </c>
    </row>
    <row r="27" spans="1:25" ht="16.5" customHeight="1" x14ac:dyDescent="0.25">
      <c r="A27" s="29">
        <v>11</v>
      </c>
      <c r="B27" s="30"/>
      <c r="C27" s="31" t="s">
        <v>41</v>
      </c>
      <c r="D27" s="32"/>
      <c r="E27" s="32"/>
      <c r="F27" s="32"/>
      <c r="G27" s="33"/>
      <c r="H27" s="31" t="s">
        <v>42</v>
      </c>
      <c r="I27" s="32"/>
      <c r="J27" s="32"/>
      <c r="K27" s="32"/>
      <c r="L27" s="32"/>
      <c r="M27" s="33"/>
      <c r="N27" s="3" t="s">
        <v>94</v>
      </c>
      <c r="O27" s="3">
        <v>11</v>
      </c>
      <c r="P27" s="3">
        <v>10</v>
      </c>
      <c r="Q27" s="13">
        <f t="shared" si="0"/>
        <v>10.5</v>
      </c>
      <c r="R27" s="3">
        <v>16</v>
      </c>
      <c r="S27" s="3">
        <v>12</v>
      </c>
      <c r="T27" s="13">
        <f t="shared" si="1"/>
        <v>14</v>
      </c>
      <c r="U27" s="3">
        <v>10</v>
      </c>
      <c r="V27" s="12">
        <v>10</v>
      </c>
      <c r="W27" s="13">
        <f t="shared" si="2"/>
        <v>10</v>
      </c>
      <c r="X27" s="14">
        <f t="shared" si="3"/>
        <v>11.5</v>
      </c>
      <c r="Y27" s="52">
        <v>11.5</v>
      </c>
    </row>
    <row r="28" spans="1:25" ht="16.5" customHeight="1" x14ac:dyDescent="0.25">
      <c r="A28" s="29">
        <v>12</v>
      </c>
      <c r="B28" s="30"/>
      <c r="C28" s="31" t="s">
        <v>43</v>
      </c>
      <c r="D28" s="32"/>
      <c r="E28" s="32"/>
      <c r="F28" s="32"/>
      <c r="G28" s="33"/>
      <c r="H28" s="31" t="s">
        <v>44</v>
      </c>
      <c r="I28" s="32"/>
      <c r="J28" s="32"/>
      <c r="K28" s="32"/>
      <c r="L28" s="32"/>
      <c r="M28" s="33"/>
      <c r="N28" s="3" t="s">
        <v>93</v>
      </c>
      <c r="O28" s="3">
        <v>13</v>
      </c>
      <c r="P28" s="3">
        <v>13</v>
      </c>
      <c r="Q28" s="13">
        <f t="shared" si="0"/>
        <v>13</v>
      </c>
      <c r="R28" s="3">
        <v>14</v>
      </c>
      <c r="S28" s="3">
        <v>14</v>
      </c>
      <c r="T28" s="13">
        <f t="shared" si="1"/>
        <v>14</v>
      </c>
      <c r="U28" s="3">
        <v>17</v>
      </c>
      <c r="V28" s="12">
        <v>17</v>
      </c>
      <c r="W28" s="13">
        <f t="shared" si="2"/>
        <v>17</v>
      </c>
      <c r="X28" s="14">
        <f t="shared" si="3"/>
        <v>14.666666666666664</v>
      </c>
      <c r="Y28" s="52">
        <v>14.666666666666664</v>
      </c>
    </row>
    <row r="29" spans="1:25" ht="16.5" customHeight="1" x14ac:dyDescent="0.25">
      <c r="A29" s="29">
        <v>13</v>
      </c>
      <c r="B29" s="30"/>
      <c r="C29" s="31" t="s">
        <v>45</v>
      </c>
      <c r="D29" s="32"/>
      <c r="E29" s="32"/>
      <c r="F29" s="32"/>
      <c r="G29" s="33"/>
      <c r="H29" s="31" t="s">
        <v>46</v>
      </c>
      <c r="I29" s="32"/>
      <c r="J29" s="32"/>
      <c r="K29" s="32"/>
      <c r="L29" s="32"/>
      <c r="M29" s="33"/>
      <c r="N29" s="3" t="s">
        <v>94</v>
      </c>
      <c r="O29" s="3">
        <v>19</v>
      </c>
      <c r="P29" s="3">
        <v>19</v>
      </c>
      <c r="Q29" s="13">
        <f t="shared" si="0"/>
        <v>19</v>
      </c>
      <c r="R29" s="3">
        <v>16</v>
      </c>
      <c r="S29" s="3">
        <v>15</v>
      </c>
      <c r="T29" s="13">
        <f t="shared" si="1"/>
        <v>15.5</v>
      </c>
      <c r="U29" s="3">
        <v>13</v>
      </c>
      <c r="V29" s="12">
        <v>13</v>
      </c>
      <c r="W29" s="13">
        <f t="shared" si="2"/>
        <v>13</v>
      </c>
      <c r="X29" s="14">
        <f t="shared" si="3"/>
        <v>15.833333333333332</v>
      </c>
      <c r="Y29" s="52">
        <v>15.833333333333332</v>
      </c>
    </row>
    <row r="30" spans="1:25" ht="16.5" customHeight="1" x14ac:dyDescent="0.25">
      <c r="A30" s="29">
        <v>14</v>
      </c>
      <c r="B30" s="30"/>
      <c r="C30" s="31" t="s">
        <v>47</v>
      </c>
      <c r="D30" s="32"/>
      <c r="E30" s="32"/>
      <c r="F30" s="32"/>
      <c r="G30" s="33"/>
      <c r="H30" s="31" t="s">
        <v>48</v>
      </c>
      <c r="I30" s="32"/>
      <c r="J30" s="32"/>
      <c r="K30" s="32"/>
      <c r="L30" s="32"/>
      <c r="M30" s="33"/>
      <c r="N30" s="3" t="s">
        <v>94</v>
      </c>
      <c r="O30" s="3">
        <v>11</v>
      </c>
      <c r="P30" s="3">
        <v>10</v>
      </c>
      <c r="Q30" s="13">
        <f t="shared" si="0"/>
        <v>10.5</v>
      </c>
      <c r="R30" s="3">
        <v>20</v>
      </c>
      <c r="S30" s="3">
        <v>20</v>
      </c>
      <c r="T30" s="13">
        <f t="shared" si="1"/>
        <v>20</v>
      </c>
      <c r="U30" s="3">
        <v>16</v>
      </c>
      <c r="V30" s="12">
        <v>18</v>
      </c>
      <c r="W30" s="13">
        <f t="shared" si="2"/>
        <v>17</v>
      </c>
      <c r="X30" s="14">
        <f t="shared" si="3"/>
        <v>15.833333333333332</v>
      </c>
      <c r="Y30" s="52">
        <v>15.833333333333332</v>
      </c>
    </row>
    <row r="31" spans="1:25" ht="16.5" customHeight="1" x14ac:dyDescent="0.25">
      <c r="A31" s="29">
        <v>15</v>
      </c>
      <c r="B31" s="30"/>
      <c r="C31" s="31" t="s">
        <v>49</v>
      </c>
      <c r="D31" s="32"/>
      <c r="E31" s="32"/>
      <c r="F31" s="32"/>
      <c r="G31" s="33"/>
      <c r="H31" s="31" t="s">
        <v>50</v>
      </c>
      <c r="I31" s="32"/>
      <c r="J31" s="32"/>
      <c r="K31" s="32"/>
      <c r="L31" s="32"/>
      <c r="M31" s="33"/>
      <c r="N31" s="3" t="s">
        <v>94</v>
      </c>
      <c r="O31" s="3">
        <v>19</v>
      </c>
      <c r="P31" s="3">
        <v>19</v>
      </c>
      <c r="Q31" s="13">
        <f t="shared" si="0"/>
        <v>19</v>
      </c>
      <c r="R31" s="3">
        <v>19</v>
      </c>
      <c r="S31" s="3">
        <v>19</v>
      </c>
      <c r="T31" s="13">
        <f t="shared" si="1"/>
        <v>19</v>
      </c>
      <c r="U31" s="3">
        <v>12</v>
      </c>
      <c r="V31" s="12">
        <v>12</v>
      </c>
      <c r="W31" s="13">
        <f t="shared" si="2"/>
        <v>12</v>
      </c>
      <c r="X31" s="14">
        <f t="shared" si="3"/>
        <v>16.666666666666668</v>
      </c>
      <c r="Y31" s="52">
        <v>16.666666666666668</v>
      </c>
    </row>
    <row r="32" spans="1:25" ht="16.5" customHeight="1" x14ac:dyDescent="0.25">
      <c r="A32" s="29">
        <v>16</v>
      </c>
      <c r="B32" s="30"/>
      <c r="C32" s="31" t="s">
        <v>51</v>
      </c>
      <c r="D32" s="32"/>
      <c r="E32" s="32"/>
      <c r="F32" s="32"/>
      <c r="G32" s="33"/>
      <c r="H32" s="31" t="s">
        <v>52</v>
      </c>
      <c r="I32" s="32"/>
      <c r="J32" s="32"/>
      <c r="K32" s="32"/>
      <c r="L32" s="32"/>
      <c r="M32" s="33"/>
      <c r="N32" s="3" t="s">
        <v>94</v>
      </c>
      <c r="O32" s="3">
        <v>12</v>
      </c>
      <c r="P32" s="3">
        <v>12</v>
      </c>
      <c r="Q32" s="13">
        <f t="shared" si="0"/>
        <v>12</v>
      </c>
      <c r="R32" s="3">
        <v>15</v>
      </c>
      <c r="S32" s="3">
        <v>15</v>
      </c>
      <c r="T32" s="13">
        <f t="shared" si="1"/>
        <v>15</v>
      </c>
      <c r="U32" s="3">
        <v>12</v>
      </c>
      <c r="V32" s="12">
        <v>12</v>
      </c>
      <c r="W32" s="13">
        <f t="shared" si="2"/>
        <v>12</v>
      </c>
      <c r="X32" s="14">
        <f t="shared" si="3"/>
        <v>13</v>
      </c>
      <c r="Y32" s="51">
        <v>13</v>
      </c>
    </row>
    <row r="33" spans="1:25" ht="16.5" customHeight="1" x14ac:dyDescent="0.25">
      <c r="A33" s="29">
        <v>17</v>
      </c>
      <c r="B33" s="30"/>
      <c r="C33" s="31" t="s">
        <v>53</v>
      </c>
      <c r="D33" s="32"/>
      <c r="E33" s="32"/>
      <c r="F33" s="32"/>
      <c r="G33" s="33"/>
      <c r="H33" s="31" t="s">
        <v>54</v>
      </c>
      <c r="I33" s="32"/>
      <c r="J33" s="32"/>
      <c r="K33" s="32"/>
      <c r="L33" s="32"/>
      <c r="M33" s="33"/>
      <c r="N33" s="3" t="s">
        <v>94</v>
      </c>
      <c r="O33" s="3">
        <v>11</v>
      </c>
      <c r="P33" s="3">
        <v>10</v>
      </c>
      <c r="Q33" s="13">
        <f t="shared" si="0"/>
        <v>10.5</v>
      </c>
      <c r="R33" s="3">
        <v>13</v>
      </c>
      <c r="S33" s="3">
        <v>15</v>
      </c>
      <c r="T33" s="13">
        <f t="shared" si="1"/>
        <v>14</v>
      </c>
      <c r="U33" s="3">
        <v>12</v>
      </c>
      <c r="V33" s="12">
        <v>11</v>
      </c>
      <c r="W33" s="13">
        <f t="shared" si="2"/>
        <v>11.5</v>
      </c>
      <c r="X33" s="14">
        <f t="shared" si="3"/>
        <v>12</v>
      </c>
      <c r="Y33" s="51">
        <v>12</v>
      </c>
    </row>
    <row r="34" spans="1:25" ht="16.5" customHeight="1" x14ac:dyDescent="0.25">
      <c r="A34" s="29">
        <v>18</v>
      </c>
      <c r="B34" s="30"/>
      <c r="C34" s="31" t="s">
        <v>55</v>
      </c>
      <c r="D34" s="32"/>
      <c r="E34" s="32"/>
      <c r="F34" s="32"/>
      <c r="G34" s="33"/>
      <c r="H34" s="31" t="s">
        <v>56</v>
      </c>
      <c r="I34" s="32"/>
      <c r="J34" s="32"/>
      <c r="K34" s="32"/>
      <c r="L34" s="32"/>
      <c r="M34" s="33"/>
      <c r="N34" s="3" t="s">
        <v>94</v>
      </c>
      <c r="O34" s="3">
        <v>20</v>
      </c>
      <c r="P34" s="3">
        <v>20</v>
      </c>
      <c r="Q34" s="13">
        <f t="shared" si="0"/>
        <v>20</v>
      </c>
      <c r="R34" s="3">
        <v>20</v>
      </c>
      <c r="S34" s="3">
        <v>20</v>
      </c>
      <c r="T34" s="13">
        <f t="shared" si="1"/>
        <v>20</v>
      </c>
      <c r="U34" s="3">
        <v>20</v>
      </c>
      <c r="V34" s="12">
        <v>20</v>
      </c>
      <c r="W34" s="13">
        <f t="shared" si="2"/>
        <v>20</v>
      </c>
      <c r="X34" s="14">
        <f t="shared" si="3"/>
        <v>20</v>
      </c>
      <c r="Y34" s="51">
        <v>20</v>
      </c>
    </row>
    <row r="35" spans="1:25" ht="16.5" customHeight="1" x14ac:dyDescent="0.25">
      <c r="A35" s="29">
        <v>19</v>
      </c>
      <c r="B35" s="30"/>
      <c r="C35" s="31" t="s">
        <v>57</v>
      </c>
      <c r="D35" s="32"/>
      <c r="E35" s="32"/>
      <c r="F35" s="32"/>
      <c r="G35" s="33"/>
      <c r="H35" s="31" t="s">
        <v>58</v>
      </c>
      <c r="I35" s="32"/>
      <c r="J35" s="32"/>
      <c r="K35" s="32"/>
      <c r="L35" s="32"/>
      <c r="M35" s="33"/>
      <c r="N35" s="3" t="s">
        <v>93</v>
      </c>
      <c r="O35" s="3">
        <v>20</v>
      </c>
      <c r="P35" s="3">
        <v>20</v>
      </c>
      <c r="Q35" s="13">
        <f t="shared" si="0"/>
        <v>20</v>
      </c>
      <c r="R35" s="3">
        <v>20</v>
      </c>
      <c r="S35" s="3">
        <v>20</v>
      </c>
      <c r="T35" s="13">
        <f t="shared" si="1"/>
        <v>20</v>
      </c>
      <c r="U35" s="3">
        <v>20</v>
      </c>
      <c r="V35" s="12">
        <v>20</v>
      </c>
      <c r="W35" s="13">
        <f t="shared" si="2"/>
        <v>20</v>
      </c>
      <c r="X35" s="14">
        <f t="shared" si="3"/>
        <v>20</v>
      </c>
      <c r="Y35" s="51">
        <v>20</v>
      </c>
    </row>
    <row r="36" spans="1:25" ht="16.5" customHeight="1" x14ac:dyDescent="0.25">
      <c r="A36" s="29">
        <v>20</v>
      </c>
      <c r="B36" s="30"/>
      <c r="C36" s="31" t="s">
        <v>59</v>
      </c>
      <c r="D36" s="32"/>
      <c r="E36" s="32"/>
      <c r="F36" s="32"/>
      <c r="G36" s="33"/>
      <c r="H36" s="31" t="s">
        <v>60</v>
      </c>
      <c r="I36" s="32"/>
      <c r="J36" s="32"/>
      <c r="K36" s="32"/>
      <c r="L36" s="32"/>
      <c r="M36" s="33"/>
      <c r="N36" s="3" t="s">
        <v>94</v>
      </c>
      <c r="O36" s="3">
        <v>11</v>
      </c>
      <c r="P36" s="3">
        <v>10</v>
      </c>
      <c r="Q36" s="13">
        <f t="shared" si="0"/>
        <v>10.5</v>
      </c>
      <c r="R36" s="3">
        <v>12</v>
      </c>
      <c r="S36" s="3">
        <v>14</v>
      </c>
      <c r="T36" s="13">
        <f t="shared" si="1"/>
        <v>13</v>
      </c>
      <c r="U36" s="3">
        <v>13</v>
      </c>
      <c r="V36" s="12">
        <v>15</v>
      </c>
      <c r="W36" s="13">
        <f t="shared" si="2"/>
        <v>14</v>
      </c>
      <c r="X36" s="14">
        <f t="shared" si="3"/>
        <v>12.5</v>
      </c>
      <c r="Y36" s="51">
        <v>12.5</v>
      </c>
    </row>
    <row r="37" spans="1:25" ht="16.5" customHeight="1" x14ac:dyDescent="0.25">
      <c r="A37" s="29">
        <v>21</v>
      </c>
      <c r="B37" s="30"/>
      <c r="C37" s="31" t="s">
        <v>61</v>
      </c>
      <c r="D37" s="32"/>
      <c r="E37" s="32"/>
      <c r="F37" s="32"/>
      <c r="G37" s="33"/>
      <c r="H37" s="31" t="s">
        <v>62</v>
      </c>
      <c r="I37" s="32"/>
      <c r="J37" s="32"/>
      <c r="K37" s="32"/>
      <c r="L37" s="32"/>
      <c r="M37" s="33"/>
      <c r="N37" s="3" t="s">
        <v>94</v>
      </c>
      <c r="O37" s="3">
        <v>12</v>
      </c>
      <c r="P37" s="3">
        <v>12</v>
      </c>
      <c r="Q37" s="13">
        <f t="shared" si="0"/>
        <v>12</v>
      </c>
      <c r="R37" s="3">
        <v>12</v>
      </c>
      <c r="S37" s="3">
        <v>15</v>
      </c>
      <c r="T37" s="13">
        <f t="shared" si="1"/>
        <v>13.5</v>
      </c>
      <c r="U37" s="3">
        <v>10</v>
      </c>
      <c r="V37" s="12">
        <v>10</v>
      </c>
      <c r="W37" s="13">
        <f t="shared" si="2"/>
        <v>10</v>
      </c>
      <c r="X37" s="14">
        <f t="shared" si="3"/>
        <v>11.833333333333334</v>
      </c>
      <c r="Y37" s="52">
        <v>11.833333333333334</v>
      </c>
    </row>
    <row r="38" spans="1:25" ht="16.5" customHeight="1" x14ac:dyDescent="0.25">
      <c r="A38" s="29">
        <v>22</v>
      </c>
      <c r="B38" s="30"/>
      <c r="C38" s="31" t="s">
        <v>63</v>
      </c>
      <c r="D38" s="32"/>
      <c r="E38" s="32"/>
      <c r="F38" s="32"/>
      <c r="G38" s="33"/>
      <c r="H38" s="31" t="s">
        <v>64</v>
      </c>
      <c r="I38" s="32"/>
      <c r="J38" s="32"/>
      <c r="K38" s="32"/>
      <c r="L38" s="32"/>
      <c r="M38" s="33"/>
      <c r="N38" s="3" t="s">
        <v>93</v>
      </c>
      <c r="O38" s="3">
        <v>9</v>
      </c>
      <c r="P38" s="3">
        <v>9</v>
      </c>
      <c r="Q38" s="13">
        <f t="shared" si="0"/>
        <v>9</v>
      </c>
      <c r="R38" s="5"/>
      <c r="S38" s="5"/>
      <c r="T38" s="13"/>
      <c r="U38" s="5"/>
      <c r="V38" s="7"/>
      <c r="W38" s="13"/>
      <c r="X38" s="14">
        <f t="shared" si="3"/>
        <v>9</v>
      </c>
      <c r="Y38" s="51">
        <v>9</v>
      </c>
    </row>
    <row r="39" spans="1:25" ht="16.5" customHeight="1" x14ac:dyDescent="0.25">
      <c r="A39" s="29">
        <v>23</v>
      </c>
      <c r="B39" s="30"/>
      <c r="C39" s="31" t="s">
        <v>65</v>
      </c>
      <c r="D39" s="32"/>
      <c r="E39" s="32"/>
      <c r="F39" s="32"/>
      <c r="G39" s="33"/>
      <c r="H39" s="31" t="s">
        <v>66</v>
      </c>
      <c r="I39" s="32"/>
      <c r="J39" s="32"/>
      <c r="K39" s="32"/>
      <c r="L39" s="32"/>
      <c r="M39" s="33"/>
      <c r="N39" s="3" t="s">
        <v>93</v>
      </c>
      <c r="O39" s="3">
        <v>18</v>
      </c>
      <c r="P39" s="3">
        <v>16</v>
      </c>
      <c r="Q39" s="13">
        <f t="shared" si="0"/>
        <v>17</v>
      </c>
      <c r="R39" s="3">
        <v>12</v>
      </c>
      <c r="S39" s="3">
        <v>12</v>
      </c>
      <c r="T39" s="13">
        <f t="shared" si="1"/>
        <v>12</v>
      </c>
      <c r="U39" s="3">
        <v>12</v>
      </c>
      <c r="V39" s="12">
        <v>12</v>
      </c>
      <c r="W39" s="13">
        <f t="shared" si="2"/>
        <v>12</v>
      </c>
      <c r="X39" s="50">
        <f t="shared" si="3"/>
        <v>13.666666666666666</v>
      </c>
      <c r="Y39" s="52">
        <v>13.666666666666666</v>
      </c>
    </row>
    <row r="40" spans="1:25" ht="16.5" customHeight="1" x14ac:dyDescent="0.25">
      <c r="A40" s="29">
        <v>24</v>
      </c>
      <c r="B40" s="30"/>
      <c r="C40" s="31" t="s">
        <v>67</v>
      </c>
      <c r="D40" s="32"/>
      <c r="E40" s="32"/>
      <c r="F40" s="32"/>
      <c r="G40" s="33"/>
      <c r="H40" s="31" t="s">
        <v>68</v>
      </c>
      <c r="I40" s="32"/>
      <c r="J40" s="32"/>
      <c r="K40" s="32"/>
      <c r="L40" s="32"/>
      <c r="M40" s="33"/>
      <c r="N40" s="3" t="s">
        <v>94</v>
      </c>
      <c r="O40" s="3">
        <v>18</v>
      </c>
      <c r="P40" s="3">
        <v>17</v>
      </c>
      <c r="Q40" s="13">
        <f t="shared" si="0"/>
        <v>17.5</v>
      </c>
      <c r="R40" s="3">
        <v>12</v>
      </c>
      <c r="S40" s="3">
        <v>12</v>
      </c>
      <c r="T40" s="13">
        <f t="shared" si="1"/>
        <v>12</v>
      </c>
      <c r="U40" s="3">
        <v>14</v>
      </c>
      <c r="V40" s="12">
        <v>17</v>
      </c>
      <c r="W40" s="13">
        <f t="shared" si="2"/>
        <v>15.5</v>
      </c>
      <c r="X40" s="14">
        <f t="shared" si="3"/>
        <v>15</v>
      </c>
      <c r="Y40" s="51">
        <v>15</v>
      </c>
    </row>
    <row r="41" spans="1:25" ht="16.5" customHeight="1" x14ac:dyDescent="0.25">
      <c r="A41" s="29">
        <v>25</v>
      </c>
      <c r="B41" s="30"/>
      <c r="C41" s="31" t="s">
        <v>69</v>
      </c>
      <c r="D41" s="32"/>
      <c r="E41" s="32"/>
      <c r="F41" s="32"/>
      <c r="G41" s="33"/>
      <c r="H41" s="31" t="s">
        <v>70</v>
      </c>
      <c r="I41" s="32"/>
      <c r="J41" s="32"/>
      <c r="K41" s="32"/>
      <c r="L41" s="32"/>
      <c r="M41" s="33"/>
      <c r="N41" s="3" t="s">
        <v>94</v>
      </c>
      <c r="O41" s="3">
        <v>9</v>
      </c>
      <c r="P41" s="3">
        <v>9</v>
      </c>
      <c r="Q41" s="13">
        <f t="shared" si="0"/>
        <v>9</v>
      </c>
      <c r="R41" s="5"/>
      <c r="S41" s="5"/>
      <c r="T41" s="13"/>
      <c r="U41" s="5"/>
      <c r="V41" s="7"/>
      <c r="W41" s="13"/>
      <c r="X41" s="14">
        <f t="shared" si="3"/>
        <v>9</v>
      </c>
      <c r="Y41" s="51">
        <v>9</v>
      </c>
    </row>
    <row r="42" spans="1:25" ht="16.5" customHeight="1" x14ac:dyDescent="0.25">
      <c r="A42" s="29">
        <v>26</v>
      </c>
      <c r="B42" s="30"/>
      <c r="C42" s="31" t="s">
        <v>71</v>
      </c>
      <c r="D42" s="32"/>
      <c r="E42" s="32"/>
      <c r="F42" s="32"/>
      <c r="G42" s="33"/>
      <c r="H42" s="31" t="s">
        <v>72</v>
      </c>
      <c r="I42" s="32"/>
      <c r="J42" s="32"/>
      <c r="K42" s="32"/>
      <c r="L42" s="32"/>
      <c r="M42" s="33"/>
      <c r="N42" s="3" t="s">
        <v>93</v>
      </c>
      <c r="O42" s="3">
        <v>11</v>
      </c>
      <c r="P42" s="3">
        <v>11</v>
      </c>
      <c r="Q42" s="13">
        <f t="shared" si="0"/>
        <v>11</v>
      </c>
      <c r="R42" s="3">
        <v>13</v>
      </c>
      <c r="S42" s="3">
        <v>13</v>
      </c>
      <c r="T42" s="13">
        <f t="shared" si="1"/>
        <v>13</v>
      </c>
      <c r="U42" s="3">
        <v>15</v>
      </c>
      <c r="V42" s="12">
        <v>16</v>
      </c>
      <c r="W42" s="13">
        <f t="shared" si="2"/>
        <v>15.5</v>
      </c>
      <c r="X42" s="14">
        <f t="shared" si="3"/>
        <v>13.166666666666664</v>
      </c>
      <c r="Y42" s="51">
        <v>13.166666666666664</v>
      </c>
    </row>
    <row r="43" spans="1:25" ht="16.5" customHeight="1" x14ac:dyDescent="0.25">
      <c r="A43" s="29">
        <v>27</v>
      </c>
      <c r="B43" s="30"/>
      <c r="C43" s="31" t="s">
        <v>73</v>
      </c>
      <c r="D43" s="32"/>
      <c r="E43" s="32"/>
      <c r="F43" s="32"/>
      <c r="G43" s="33"/>
      <c r="H43" s="31" t="s">
        <v>74</v>
      </c>
      <c r="I43" s="32"/>
      <c r="J43" s="32"/>
      <c r="K43" s="32"/>
      <c r="L43" s="32"/>
      <c r="M43" s="33"/>
      <c r="N43" s="3" t="s">
        <v>94</v>
      </c>
      <c r="O43" s="3">
        <v>11</v>
      </c>
      <c r="P43" s="3">
        <v>11</v>
      </c>
      <c r="Q43" s="13">
        <f t="shared" si="0"/>
        <v>11</v>
      </c>
      <c r="R43" s="3">
        <v>15</v>
      </c>
      <c r="S43" s="3">
        <v>15</v>
      </c>
      <c r="T43" s="13">
        <f t="shared" si="1"/>
        <v>15</v>
      </c>
      <c r="U43" s="3">
        <v>10</v>
      </c>
      <c r="V43" s="12">
        <v>10</v>
      </c>
      <c r="W43" s="13">
        <f t="shared" si="2"/>
        <v>10</v>
      </c>
      <c r="X43" s="14">
        <f t="shared" si="3"/>
        <v>12</v>
      </c>
      <c r="Y43" s="51">
        <v>12</v>
      </c>
    </row>
    <row r="44" spans="1:25" ht="16.5" customHeight="1" x14ac:dyDescent="0.25">
      <c r="A44" s="29">
        <v>28</v>
      </c>
      <c r="B44" s="30"/>
      <c r="C44" s="31" t="s">
        <v>75</v>
      </c>
      <c r="D44" s="32"/>
      <c r="E44" s="32"/>
      <c r="F44" s="32"/>
      <c r="G44" s="33"/>
      <c r="H44" s="31" t="s">
        <v>76</v>
      </c>
      <c r="I44" s="32"/>
      <c r="J44" s="32"/>
      <c r="K44" s="32"/>
      <c r="L44" s="32"/>
      <c r="M44" s="33"/>
      <c r="N44" s="3" t="s">
        <v>94</v>
      </c>
      <c r="O44" s="3">
        <v>13</v>
      </c>
      <c r="P44" s="3">
        <v>13</v>
      </c>
      <c r="Q44" s="13">
        <f t="shared" si="0"/>
        <v>13</v>
      </c>
      <c r="R44" s="3">
        <v>12</v>
      </c>
      <c r="S44" s="3">
        <v>12</v>
      </c>
      <c r="T44" s="13">
        <f t="shared" si="1"/>
        <v>12</v>
      </c>
      <c r="U44" s="3">
        <v>12</v>
      </c>
      <c r="V44" s="12">
        <v>13</v>
      </c>
      <c r="W44" s="4">
        <v>13</v>
      </c>
      <c r="X44" s="14">
        <f t="shared" si="3"/>
        <v>12.666666666666668</v>
      </c>
      <c r="Y44" s="52">
        <v>12.666666666666668</v>
      </c>
    </row>
    <row r="45" spans="1:25" ht="15.95" customHeight="1" x14ac:dyDescent="0.25">
      <c r="O45">
        <f>SUM(O17:O44)</f>
        <v>397</v>
      </c>
      <c r="P45">
        <f>SUM(P17:P44)</f>
        <v>385</v>
      </c>
      <c r="R45">
        <f>SUM(R17:R44)</f>
        <v>375</v>
      </c>
      <c r="S45">
        <f>SUM(S17:S44)</f>
        <v>378</v>
      </c>
      <c r="U45">
        <f>SUM(P49)</f>
        <v>2</v>
      </c>
      <c r="V45">
        <f>SUM(V17:V44)</f>
        <v>360</v>
      </c>
    </row>
    <row r="46" spans="1:25" ht="11.1" customHeight="1" x14ac:dyDescent="0.25">
      <c r="A46" s="24" t="s">
        <v>77</v>
      </c>
      <c r="B46" s="25"/>
      <c r="C46" s="25"/>
      <c r="D46" s="25"/>
      <c r="E46" s="25"/>
      <c r="F46" s="26"/>
      <c r="G46" s="27" t="s">
        <v>8</v>
      </c>
      <c r="H46" s="28"/>
      <c r="I46" s="28" t="s">
        <v>8</v>
      </c>
      <c r="J46" s="28"/>
      <c r="K46" s="28"/>
    </row>
    <row r="47" spans="1:25" ht="11.45" customHeight="1" x14ac:dyDescent="0.25">
      <c r="A47" s="24" t="s">
        <v>78</v>
      </c>
      <c r="B47" s="25"/>
      <c r="C47" s="25"/>
      <c r="D47" s="25"/>
      <c r="E47" s="25"/>
      <c r="F47" s="26"/>
      <c r="G47" s="24" t="s">
        <v>79</v>
      </c>
      <c r="H47" s="25"/>
      <c r="I47" s="25"/>
      <c r="J47" s="25"/>
      <c r="K47" s="26"/>
    </row>
    <row r="48" spans="1:25" ht="15" customHeight="1" x14ac:dyDescent="0.25">
      <c r="A48" s="15" t="s">
        <v>80</v>
      </c>
      <c r="B48" s="16"/>
      <c r="C48" s="16"/>
      <c r="D48" s="16"/>
      <c r="E48" s="16"/>
      <c r="F48" s="17"/>
      <c r="G48" s="21" t="s">
        <v>81</v>
      </c>
      <c r="H48" s="22"/>
      <c r="I48" s="22" t="s">
        <v>82</v>
      </c>
      <c r="J48" s="22"/>
      <c r="K48" s="23"/>
      <c r="O48" s="11" t="s">
        <v>88</v>
      </c>
      <c r="P48" s="10" t="s">
        <v>89</v>
      </c>
      <c r="Q48" s="10" t="s">
        <v>90</v>
      </c>
      <c r="R48" s="10" t="s">
        <v>91</v>
      </c>
      <c r="S48" s="10" t="s">
        <v>92</v>
      </c>
    </row>
    <row r="49" spans="1:19" x14ac:dyDescent="0.25">
      <c r="A49" s="18"/>
      <c r="B49" s="19"/>
      <c r="C49" s="19"/>
      <c r="D49" s="19"/>
      <c r="E49" s="19"/>
      <c r="F49" s="20"/>
      <c r="G49" s="21" t="s">
        <v>83</v>
      </c>
      <c r="H49" s="22"/>
      <c r="I49" s="22" t="s">
        <v>84</v>
      </c>
      <c r="J49" s="22"/>
      <c r="K49" s="23"/>
      <c r="O49" s="11" t="s">
        <v>86</v>
      </c>
      <c r="P49" s="9">
        <f>COUNTIFS(X17:X44,"&lt;=20",X17:X44,"&gt;=18")</f>
        <v>2</v>
      </c>
      <c r="Q49" s="8">
        <f>COUNTIFS(X17:X44,"&lt;=18",X17:X44,"&gt;=13.5")</f>
        <v>11</v>
      </c>
      <c r="R49" s="8">
        <f>COUNTIFS(X17:X44,"&lt;=13.5",X17:X44,"&gt;=11")</f>
        <v>12</v>
      </c>
      <c r="S49" s="8">
        <f>COUNTIFS(X17:X44,"&lt;=11",X17:X44,"&gt;=0")</f>
        <v>3</v>
      </c>
    </row>
    <row r="50" spans="1:19" x14ac:dyDescent="0.25">
      <c r="O50" s="11" t="s">
        <v>87</v>
      </c>
      <c r="P50" s="8"/>
      <c r="Q50" s="8"/>
      <c r="R50" s="8"/>
      <c r="S50" s="8"/>
    </row>
  </sheetData>
  <mergeCells count="114">
    <mergeCell ref="B3:S4"/>
    <mergeCell ref="T3:V3"/>
    <mergeCell ref="B5:S5"/>
    <mergeCell ref="B7:C8"/>
    <mergeCell ref="E7:I8"/>
    <mergeCell ref="K7:N8"/>
    <mergeCell ref="O8:S9"/>
    <mergeCell ref="A17:B17"/>
    <mergeCell ref="C17:G17"/>
    <mergeCell ref="H17:M17"/>
    <mergeCell ref="U15:W15"/>
    <mergeCell ref="X15:X16"/>
    <mergeCell ref="A16:B16"/>
    <mergeCell ref="C16:G16"/>
    <mergeCell ref="H16:M16"/>
    <mergeCell ref="B11:C11"/>
    <mergeCell ref="F11:S11"/>
    <mergeCell ref="A15:B15"/>
    <mergeCell ref="C15:G15"/>
    <mergeCell ref="H15:M15"/>
    <mergeCell ref="N15:N16"/>
    <mergeCell ref="O15:Q15"/>
    <mergeCell ref="R15:T15"/>
    <mergeCell ref="A20:B20"/>
    <mergeCell ref="C20:G20"/>
    <mergeCell ref="H20:M20"/>
    <mergeCell ref="A19:B19"/>
    <mergeCell ref="C19:G19"/>
    <mergeCell ref="H19:M19"/>
    <mergeCell ref="A18:B18"/>
    <mergeCell ref="C18:G18"/>
    <mergeCell ref="H18:M18"/>
    <mergeCell ref="A23:B23"/>
    <mergeCell ref="C23:G23"/>
    <mergeCell ref="H23:M23"/>
    <mergeCell ref="A22:B22"/>
    <mergeCell ref="C22:G22"/>
    <mergeCell ref="H22:M22"/>
    <mergeCell ref="A21:B21"/>
    <mergeCell ref="C21:G21"/>
    <mergeCell ref="H21:M21"/>
    <mergeCell ref="A26:B26"/>
    <mergeCell ref="C26:G26"/>
    <mergeCell ref="H26:M26"/>
    <mergeCell ref="A25:B25"/>
    <mergeCell ref="C25:G25"/>
    <mergeCell ref="H25:M25"/>
    <mergeCell ref="A24:B24"/>
    <mergeCell ref="C24:G24"/>
    <mergeCell ref="H24:M24"/>
    <mergeCell ref="A29:B29"/>
    <mergeCell ref="C29:G29"/>
    <mergeCell ref="H29:M29"/>
    <mergeCell ref="A28:B28"/>
    <mergeCell ref="C28:G28"/>
    <mergeCell ref="H28:M28"/>
    <mergeCell ref="A27:B27"/>
    <mergeCell ref="C27:G27"/>
    <mergeCell ref="H27:M27"/>
    <mergeCell ref="A32:B32"/>
    <mergeCell ref="C32:G32"/>
    <mergeCell ref="H32:M32"/>
    <mergeCell ref="A31:B31"/>
    <mergeCell ref="C31:G31"/>
    <mergeCell ref="H31:M31"/>
    <mergeCell ref="A30:B30"/>
    <mergeCell ref="C30:G30"/>
    <mergeCell ref="H30:M30"/>
    <mergeCell ref="A35:B35"/>
    <mergeCell ref="C35:G35"/>
    <mergeCell ref="H35:M35"/>
    <mergeCell ref="A34:B34"/>
    <mergeCell ref="C34:G34"/>
    <mergeCell ref="H34:M34"/>
    <mergeCell ref="A33:B33"/>
    <mergeCell ref="C33:G33"/>
    <mergeCell ref="H33:M33"/>
    <mergeCell ref="A38:B38"/>
    <mergeCell ref="C38:G38"/>
    <mergeCell ref="H38:M38"/>
    <mergeCell ref="A37:B37"/>
    <mergeCell ref="C37:G37"/>
    <mergeCell ref="H37:M37"/>
    <mergeCell ref="A36:B36"/>
    <mergeCell ref="C36:G36"/>
    <mergeCell ref="H36:M36"/>
    <mergeCell ref="A41:B41"/>
    <mergeCell ref="C41:G41"/>
    <mergeCell ref="H41:M41"/>
    <mergeCell ref="A40:B40"/>
    <mergeCell ref="C40:G40"/>
    <mergeCell ref="H40:M40"/>
    <mergeCell ref="A39:B39"/>
    <mergeCell ref="C39:G39"/>
    <mergeCell ref="H39:M39"/>
    <mergeCell ref="A44:B44"/>
    <mergeCell ref="C44:G44"/>
    <mergeCell ref="H44:M44"/>
    <mergeCell ref="A43:B43"/>
    <mergeCell ref="C43:G43"/>
    <mergeCell ref="H43:M43"/>
    <mergeCell ref="A42:B42"/>
    <mergeCell ref="C42:G42"/>
    <mergeCell ref="H42:M42"/>
    <mergeCell ref="A48:F49"/>
    <mergeCell ref="G48:H48"/>
    <mergeCell ref="I48:K48"/>
    <mergeCell ref="G49:H49"/>
    <mergeCell ref="I49:K49"/>
    <mergeCell ref="A46:F46"/>
    <mergeCell ref="G46:H46"/>
    <mergeCell ref="I46:K46"/>
    <mergeCell ref="A47:F47"/>
    <mergeCell ref="G47:K47"/>
  </mergeCells>
  <pageMargins left="0.25" right="0.25" top="0.75" bottom="0.75" header="0.3" footer="0.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rptConsolidadoArea</vt:lpstr>
      <vt:lpstr>rptConsolidadoArea!Títulos_a_imprimir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Antoni Masana</cp:lastModifiedBy>
  <cp:lastPrinted>2016-12-17T11:29:40Z</cp:lastPrinted>
  <dcterms:created xsi:type="dcterms:W3CDTF">2016-12-18T17:19:00Z</dcterms:created>
  <dcterms:modified xsi:type="dcterms:W3CDTF">2016-12-20T06:06:15Z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