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OneDrive\Public\Archivos Foros\Busqueda y Referencia\"/>
    </mc:Choice>
  </mc:AlternateContent>
  <bookViews>
    <workbookView xWindow="0" yWindow="0" windowWidth="20490" windowHeight="7080"/>
  </bookViews>
  <sheets>
    <sheet name="Buscar el Signo" sheetId="1" r:id="rId1"/>
    <sheet name="Tabla_Signos" sheetId="2" r:id="rId2"/>
  </sheets>
  <definedNames>
    <definedName name="Acuario">Tabla_Signos!$F$5</definedName>
    <definedName name="Aries">Tabla_Signos!$F$7</definedName>
    <definedName name="Cáncer">Tabla_Signos!$F$10</definedName>
    <definedName name="Capricornio">Tabla_Signos!$F$4</definedName>
    <definedName name="Escorpión">Tabla_Signos!$F$14</definedName>
    <definedName name="Géminis">Tabla_Signos!$F$9</definedName>
    <definedName name="Leo">Tabla_Signos!$F$11</definedName>
    <definedName name="Libra">Tabla_Signos!$F$13</definedName>
    <definedName name="Piscis">Tabla_Signos!$F$6</definedName>
    <definedName name="Sagitario">Tabla_Signos!$F$15</definedName>
    <definedName name="Tauro">Tabla_Signos!$F$8</definedName>
    <definedName name="Virgo">Tabla_Signos!$F$12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5" i="1" l="1"/>
  <c r="G129" i="1"/>
  <c r="G133" i="1"/>
  <c r="G137" i="1"/>
  <c r="G141" i="1"/>
  <c r="G145" i="1"/>
  <c r="G149" i="1"/>
  <c r="R14" i="2"/>
  <c r="E3" i="1"/>
  <c r="G3" i="1" s="1"/>
  <c r="E2" i="1"/>
  <c r="G2" i="1" s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E125" i="1"/>
  <c r="E126" i="1"/>
  <c r="G126" i="1" s="1"/>
  <c r="E127" i="1"/>
  <c r="G127" i="1" s="1"/>
  <c r="E128" i="1"/>
  <c r="G128" i="1" s="1"/>
  <c r="E129" i="1"/>
  <c r="E130" i="1"/>
  <c r="G130" i="1" s="1"/>
  <c r="E131" i="1"/>
  <c r="G131" i="1" s="1"/>
  <c r="E132" i="1"/>
  <c r="G132" i="1" s="1"/>
  <c r="E133" i="1"/>
  <c r="E134" i="1"/>
  <c r="G134" i="1" s="1"/>
  <c r="E135" i="1"/>
  <c r="G135" i="1" s="1"/>
  <c r="E136" i="1"/>
  <c r="G136" i="1" s="1"/>
  <c r="E137" i="1"/>
  <c r="E138" i="1"/>
  <c r="G138" i="1" s="1"/>
  <c r="E139" i="1"/>
  <c r="G139" i="1" s="1"/>
  <c r="E140" i="1"/>
  <c r="G140" i="1" s="1"/>
  <c r="E141" i="1"/>
  <c r="E142" i="1"/>
  <c r="G142" i="1" s="1"/>
  <c r="E143" i="1"/>
  <c r="G143" i="1" s="1"/>
  <c r="E144" i="1"/>
  <c r="G144" i="1" s="1"/>
  <c r="E145" i="1"/>
  <c r="E146" i="1"/>
  <c r="G146" i="1" s="1"/>
  <c r="E147" i="1"/>
  <c r="G147" i="1" s="1"/>
  <c r="E148" i="1"/>
  <c r="G148" i="1" s="1"/>
  <c r="E149" i="1"/>
  <c r="E150" i="1"/>
  <c r="G150" i="1" s="1"/>
  <c r="E151" i="1"/>
  <c r="G151" i="1" s="1"/>
  <c r="E152" i="1"/>
  <c r="G152" i="1" s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2" i="1" l="1"/>
  <c r="F3" i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F75" i="1" l="1"/>
  <c r="F71" i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F7" i="1"/>
  <c r="F121" i="1"/>
  <c r="F117" i="1"/>
  <c r="F113" i="1"/>
  <c r="F109" i="1"/>
  <c r="F105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F17" i="1"/>
  <c r="F13" i="1"/>
  <c r="F9" i="1"/>
  <c r="F5" i="1"/>
  <c r="F124" i="1"/>
  <c r="F120" i="1"/>
  <c r="F116" i="1"/>
  <c r="F112" i="1"/>
  <c r="F108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F8" i="1"/>
  <c r="F4" i="1"/>
  <c r="F123" i="1"/>
  <c r="F119" i="1"/>
  <c r="F115" i="1"/>
  <c r="F111" i="1"/>
  <c r="F107" i="1"/>
  <c r="F103" i="1"/>
  <c r="F99" i="1"/>
  <c r="F95" i="1"/>
  <c r="F91" i="1"/>
  <c r="F87" i="1"/>
  <c r="F83" i="1"/>
  <c r="F79" i="1"/>
  <c r="F122" i="1"/>
  <c r="F118" i="1"/>
  <c r="F114" i="1"/>
  <c r="F110" i="1"/>
  <c r="F106" i="1"/>
  <c r="F102" i="1"/>
  <c r="F98" i="1"/>
  <c r="F94" i="1"/>
  <c r="F90" i="1"/>
  <c r="F86" i="1"/>
  <c r="F82" i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  <c r="F6" i="1"/>
  <c r="R15" i="2"/>
  <c r="Q4" i="2" s="1"/>
  <c r="Q15" i="2"/>
  <c r="R13" i="2"/>
  <c r="Q14" i="2" s="1"/>
  <c r="R12" i="2"/>
  <c r="Q13" i="2" s="1"/>
  <c r="R11" i="2"/>
  <c r="Q12" i="2" s="1"/>
  <c r="R10" i="2"/>
  <c r="Q11" i="2" s="1"/>
  <c r="R9" i="2"/>
  <c r="Q10" i="2" s="1"/>
  <c r="R8" i="2"/>
  <c r="Q9" i="2" s="1"/>
  <c r="R7" i="2"/>
  <c r="Q8" i="2" s="1"/>
  <c r="R6" i="2"/>
  <c r="Q7" i="2" s="1"/>
  <c r="R5" i="2"/>
  <c r="Q6" i="2" s="1"/>
  <c r="R4" i="2"/>
  <c r="Q5" i="2" s="1"/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</calcChain>
</file>

<file path=xl/sharedStrings.xml><?xml version="1.0" encoding="utf-8"?>
<sst xmlns="http://schemas.openxmlformats.org/spreadsheetml/2006/main" count="413" uniqueCount="218">
  <si>
    <t>Aries</t>
  </si>
  <si>
    <t>Tauro</t>
  </si>
  <si>
    <t>Géminis</t>
  </si>
  <si>
    <t>Cáncer</t>
  </si>
  <si>
    <t>Leo</t>
  </si>
  <si>
    <t>Virgo</t>
  </si>
  <si>
    <t>Libra</t>
  </si>
  <si>
    <t>Sagitario</t>
  </si>
  <si>
    <t>Capricornio</t>
  </si>
  <si>
    <t>Acuario</t>
  </si>
  <si>
    <t>Piscis</t>
  </si>
  <si>
    <t>Signo</t>
  </si>
  <si>
    <t>Apellidos</t>
  </si>
  <si>
    <t>Sexo</t>
  </si>
  <si>
    <t>Nacimiento</t>
  </si>
  <si>
    <t xml:space="preserve">Restrepo Perea </t>
  </si>
  <si>
    <t>M</t>
  </si>
  <si>
    <t>Muñoz Velásquez</t>
  </si>
  <si>
    <t>Aristizábal Quiroz</t>
  </si>
  <si>
    <t>Arenas Bermúdez</t>
  </si>
  <si>
    <t>F</t>
  </si>
  <si>
    <t>Berrío Solarte</t>
  </si>
  <si>
    <t>Gómez Roldán</t>
  </si>
  <si>
    <t>González</t>
  </si>
  <si>
    <t>Marmolejo López</t>
  </si>
  <si>
    <t>Bravo Jiménez</t>
  </si>
  <si>
    <t>Bustamante Osorno</t>
  </si>
  <si>
    <t>Rendón Robledo</t>
  </si>
  <si>
    <t>Suárez Osorio</t>
  </si>
  <si>
    <t>Anaya</t>
  </si>
  <si>
    <t>Moreno Cano</t>
  </si>
  <si>
    <t>De Carvallo Stagi</t>
  </si>
  <si>
    <t>Bedoya Tobón</t>
  </si>
  <si>
    <t>Acevedo Muñoz</t>
  </si>
  <si>
    <t>Luna Díaz</t>
  </si>
  <si>
    <t>Mesa Blandón</t>
  </si>
  <si>
    <t>Villa Mendoza</t>
  </si>
  <si>
    <t>Parra Grajales</t>
  </si>
  <si>
    <t>Ramirez Saldarriaga</t>
  </si>
  <si>
    <t>Parra</t>
  </si>
  <si>
    <t>Uribe Agredo</t>
  </si>
  <si>
    <t>Pedroza Garcés</t>
  </si>
  <si>
    <t>Garzón Lasso</t>
  </si>
  <si>
    <t>Suárez Quiceno</t>
  </si>
  <si>
    <t>Rodríguez Gaviria</t>
  </si>
  <si>
    <t>Gómez Mejía</t>
  </si>
  <si>
    <t>Yepes Cardona</t>
  </si>
  <si>
    <t>Salazar Cano</t>
  </si>
  <si>
    <t>Turbay Rincón</t>
  </si>
  <si>
    <t xml:space="preserve">Restrepo </t>
  </si>
  <si>
    <t>Ramírez Restrepo</t>
  </si>
  <si>
    <t>Aldana Bolivar</t>
  </si>
  <si>
    <t>Barrientos Moreno</t>
  </si>
  <si>
    <t>Escobar Arango</t>
  </si>
  <si>
    <t>Cajas Burbano</t>
  </si>
  <si>
    <t>Echeverri Gómez</t>
  </si>
  <si>
    <t>Echeverrí Leal</t>
  </si>
  <si>
    <t>Cadavid Salazar</t>
  </si>
  <si>
    <t>Quintero Carvajal</t>
  </si>
  <si>
    <t>Botero Salazar</t>
  </si>
  <si>
    <t>Caro Segura</t>
  </si>
  <si>
    <t>Ramírez Aristizábal</t>
  </si>
  <si>
    <t>Uribe Gil</t>
  </si>
  <si>
    <t>Cárdenas Restrepo</t>
  </si>
  <si>
    <t>Bonnett Espinal</t>
  </si>
  <si>
    <t>Vélez Pérez</t>
  </si>
  <si>
    <t>Flórez Baena</t>
  </si>
  <si>
    <t>Losada Salebe</t>
  </si>
  <si>
    <t>Nieto Ramírez</t>
  </si>
  <si>
    <t>Quiceno Vanegas</t>
  </si>
  <si>
    <t>Vásquez Lucigniani</t>
  </si>
  <si>
    <t>Vélez Hoyos</t>
  </si>
  <si>
    <t>Vásquez Ochoa</t>
  </si>
  <si>
    <t>Villegas Ramelli</t>
  </si>
  <si>
    <t>Cardona Giraldo</t>
  </si>
  <si>
    <t>Ruíz Uribe</t>
  </si>
  <si>
    <t>Rendón Posada</t>
  </si>
  <si>
    <t>Sánchez Gutiérrez</t>
  </si>
  <si>
    <t>González Chavarriaga</t>
  </si>
  <si>
    <t>Ramos Betancur</t>
  </si>
  <si>
    <t>Tamayo Gómez</t>
  </si>
  <si>
    <t>Toro Rojas</t>
  </si>
  <si>
    <t>Vargas Rincón</t>
  </si>
  <si>
    <t>Yepes Gallego</t>
  </si>
  <si>
    <t>Orrego Martínez</t>
  </si>
  <si>
    <t>Osuna Gutíerrez</t>
  </si>
  <si>
    <t>Moreno Mosquera</t>
  </si>
  <si>
    <t>Rico Arango</t>
  </si>
  <si>
    <t>Ruíz Jaramillo</t>
  </si>
  <si>
    <t>Sosa Giraldo</t>
  </si>
  <si>
    <t>Vasco Cadavíd</t>
  </si>
  <si>
    <t>Gil Valencia</t>
  </si>
  <si>
    <t>Macías Garcés</t>
  </si>
  <si>
    <t>Sampedro Tobón</t>
  </si>
  <si>
    <t>Vásquez Rodríguez</t>
  </si>
  <si>
    <t>Sepúlveda Úrsula</t>
  </si>
  <si>
    <t>Vargas Alzate</t>
  </si>
  <si>
    <t>Valencia Benitez</t>
  </si>
  <si>
    <t>Ospina Londoño</t>
  </si>
  <si>
    <t>Pineda González</t>
  </si>
  <si>
    <t>Olaya Jaramillo</t>
  </si>
  <si>
    <t>Pérez Valencia</t>
  </si>
  <si>
    <t>Vargas Zabala</t>
  </si>
  <si>
    <t>Velez Restrepo</t>
  </si>
  <si>
    <t>Maya Salazar</t>
  </si>
  <si>
    <t>Cardona Monsalve</t>
  </si>
  <si>
    <t>Cura Castro</t>
  </si>
  <si>
    <t>Ocampo Moreno</t>
  </si>
  <si>
    <t>Ramírez Cadavid</t>
  </si>
  <si>
    <t>Rave Herrera</t>
  </si>
  <si>
    <t>Serna Rodríguez</t>
  </si>
  <si>
    <t>Hernández Muñoz</t>
  </si>
  <si>
    <t>Muñoz Ávila</t>
  </si>
  <si>
    <t>Ocampo Galeano</t>
  </si>
  <si>
    <t>Fernández  Velilla</t>
  </si>
  <si>
    <t>Barriga Manrique</t>
  </si>
  <si>
    <t>del Corral Restrepo</t>
  </si>
  <si>
    <t>Ramírez Tirado</t>
  </si>
  <si>
    <t>Cortés Durán</t>
  </si>
  <si>
    <t>Alvarez Otero</t>
  </si>
  <si>
    <t>Ospina Ospina</t>
  </si>
  <si>
    <t xml:space="preserve">Gómez Marín </t>
  </si>
  <si>
    <t>Builes Tobón</t>
  </si>
  <si>
    <t>Berrío Hernández</t>
  </si>
  <si>
    <t>Sandoval Castaño</t>
  </si>
  <si>
    <t>Castañeda Valencia</t>
  </si>
  <si>
    <t>Gómez Toro</t>
  </si>
  <si>
    <t>Hoyos Gómez</t>
  </si>
  <si>
    <t>López Forero</t>
  </si>
  <si>
    <t>Álvarez Gaviria</t>
  </si>
  <si>
    <t>Polanía Moreno</t>
  </si>
  <si>
    <t>Castrillón Orozco</t>
  </si>
  <si>
    <t>Naranjo Osorio</t>
  </si>
  <si>
    <t>Maya Ochoa</t>
  </si>
  <si>
    <t>Gaviria Vargas</t>
  </si>
  <si>
    <t>Freund Acuña</t>
  </si>
  <si>
    <t>Agudelo Trujillo</t>
  </si>
  <si>
    <t>Alzate Jaramillo</t>
  </si>
  <si>
    <t>Gutíerrez Henao</t>
  </si>
  <si>
    <t>00-00</t>
  </si>
  <si>
    <t>01-21</t>
  </si>
  <si>
    <t>03-21</t>
  </si>
  <si>
    <t>04-21</t>
  </si>
  <si>
    <t>06-22</t>
  </si>
  <si>
    <t>08-24</t>
  </si>
  <si>
    <t>09-24</t>
  </si>
  <si>
    <t>11-23</t>
  </si>
  <si>
    <t>12-22</t>
  </si>
  <si>
    <t>Fecha Inicial
mm-dd</t>
  </si>
  <si>
    <t>INI</t>
  </si>
  <si>
    <t>FIN</t>
  </si>
  <si>
    <t>Fecha INI</t>
  </si>
  <si>
    <t>Fecha FIN</t>
  </si>
  <si>
    <t>Dia INI</t>
  </si>
  <si>
    <t>Mes INI</t>
  </si>
  <si>
    <t>Dia FIN</t>
  </si>
  <si>
    <t>Mes FIN</t>
  </si>
  <si>
    <t>21-mar</t>
  </si>
  <si>
    <t>20-abr</t>
  </si>
  <si>
    <t>21-abr</t>
  </si>
  <si>
    <t>21-may</t>
  </si>
  <si>
    <t>22-may</t>
  </si>
  <si>
    <t>21-jun</t>
  </si>
  <si>
    <t>22-jun</t>
  </si>
  <si>
    <t>22-jul</t>
  </si>
  <si>
    <t>23-jul</t>
  </si>
  <si>
    <t>23-ago</t>
  </si>
  <si>
    <t>24-ago</t>
  </si>
  <si>
    <t>23-sep</t>
  </si>
  <si>
    <t>24-sep</t>
  </si>
  <si>
    <t>23-oct</t>
  </si>
  <si>
    <t>24-oct</t>
  </si>
  <si>
    <t>22-nov</t>
  </si>
  <si>
    <t>Escorpión</t>
  </si>
  <si>
    <t>23-nov</t>
  </si>
  <si>
    <t>21-dic</t>
  </si>
  <si>
    <t>22-dic</t>
  </si>
  <si>
    <t>20-ene</t>
  </si>
  <si>
    <t>21-ene</t>
  </si>
  <si>
    <t>20-mar</t>
  </si>
  <si>
    <t>Signo
BuscarV</t>
  </si>
  <si>
    <t>Signo
=SI(</t>
  </si>
  <si>
    <t>Actual</t>
  </si>
  <si>
    <t>Blanco Gallo</t>
  </si>
  <si>
    <t xml:space="preserve">Isaza Velásquez </t>
  </si>
  <si>
    <t>Rivera Agudelo</t>
  </si>
  <si>
    <t>Correa Vargas</t>
  </si>
  <si>
    <t>Arango Gutiérrez</t>
  </si>
  <si>
    <t>Álvarez González</t>
  </si>
  <si>
    <t>Restrepo Escobar</t>
  </si>
  <si>
    <t>Cuadros Rojas</t>
  </si>
  <si>
    <t>Moreno Sánchez</t>
  </si>
  <si>
    <t>Jaramillo Lasso</t>
  </si>
  <si>
    <t>Montoya Guarín</t>
  </si>
  <si>
    <t>Díez Benjumea</t>
  </si>
  <si>
    <t>Pareja Vasseur</t>
  </si>
  <si>
    <t>García Giraldo</t>
  </si>
  <si>
    <t>Otero Ramon</t>
  </si>
  <si>
    <t xml:space="preserve">Sanchez Gutierrez </t>
  </si>
  <si>
    <t>Lombana Gómez</t>
  </si>
  <si>
    <t>Uribe Marín</t>
  </si>
  <si>
    <t>Duque Ramírez</t>
  </si>
  <si>
    <t>Mondragón Múnera</t>
  </si>
  <si>
    <t>Rendón Cortés</t>
  </si>
  <si>
    <t>Rodriguez Arroyave</t>
  </si>
  <si>
    <t>Velásquez Gaviria</t>
  </si>
  <si>
    <t>Zuluaga Hoyos</t>
  </si>
  <si>
    <t>Ramírez Hassan</t>
  </si>
  <si>
    <t>Restrepo Montoya</t>
  </si>
  <si>
    <t>Gómez Orozco</t>
  </si>
  <si>
    <t>Salazar Vélez</t>
  </si>
  <si>
    <t>18-feb</t>
  </si>
  <si>
    <t>19-feb</t>
  </si>
  <si>
    <t>02-19</t>
  </si>
  <si>
    <t>05-22</t>
  </si>
  <si>
    <t>07-23</t>
  </si>
  <si>
    <t>10-24</t>
  </si>
  <si>
    <t>=SI(
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</si>
</sst>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2" applyNumberFormat="0" applyAlignment="0" applyProtection="0"/>
    <xf numFmtId="0" fontId="5" fillId="5" borderId="1" applyNumberFormat="0" applyAlignment="0" applyProtection="0"/>
  </cellStyleXfs>
  <cellXfs count="24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quotePrefix="1"/>
    <xf numFmtId="0" fontId="0" fillId="0" borderId="0" xfId="0" applyAlignment="1">
      <alignment horizontal="center" vertical="center" wrapText="1"/>
    </xf>
    <xf numFmtId="0" fontId="3" fillId="4" borderId="0" xfId="3" applyAlignment="1">
      <alignment horizontal="center" vertical="center"/>
    </xf>
    <xf numFmtId="0" fontId="2" fillId="3" borderId="0" xfId="2" applyNumberFormat="1" applyAlignment="1">
      <alignment horizontal="center" vertical="center"/>
    </xf>
    <xf numFmtId="0" fontId="5" fillId="5" borderId="1" xfId="5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" fontId="6" fillId="0" borderId="0" xfId="0" applyNumberFormat="1" applyFont="1" applyAlignment="1">
      <alignment horizontal="center"/>
    </xf>
    <xf numFmtId="16" fontId="6" fillId="0" borderId="0" xfId="0" applyNumberFormat="1" applyFont="1" applyAlignment="1">
      <alignment horizontal="center" vertical="center"/>
    </xf>
    <xf numFmtId="0" fontId="4" fillId="5" borderId="2" xfId="4" applyNumberFormat="1" applyAlignment="1">
      <alignment horizontal="center" vertical="center"/>
    </xf>
    <xf numFmtId="14" fontId="0" fillId="0" borderId="0" xfId="0" applyNumberFormat="1"/>
    <xf numFmtId="14" fontId="2" fillId="3" borderId="0" xfId="2" applyNumberFormat="1"/>
    <xf numFmtId="14" fontId="4" fillId="5" borderId="2" xfId="4" applyNumberFormat="1"/>
    <xf numFmtId="0" fontId="1" fillId="2" borderId="0" xfId="1" applyAlignment="1">
      <alignment horizontal="center" vertical="center" wrapText="1"/>
    </xf>
    <xf numFmtId="0" fontId="0" fillId="0" borderId="0" xfId="0" applyNumberFormat="1" applyAlignment="1">
      <alignment horizontal="left" vertical="center"/>
    </xf>
    <xf numFmtId="14" fontId="6" fillId="0" borderId="0" xfId="0" quotePrefix="1" applyNumberFormat="1" applyFont="1" applyAlignment="1">
      <alignment horizontal="center" vertical="center"/>
    </xf>
    <xf numFmtId="0" fontId="5" fillId="5" borderId="1" xfId="5" quotePrefix="1" applyAlignment="1">
      <alignment horizontal="center" vertical="center" wrapText="1"/>
    </xf>
  </cellXfs>
  <cellStyles count="6">
    <cellStyle name="Buena" xfId="2" builtinId="26"/>
    <cellStyle name="Cálculo" xfId="5" builtinId="22"/>
    <cellStyle name="Incorrecto" xfId="1" builtinId="27"/>
    <cellStyle name="Neutral" xfId="3" builtinId="28"/>
    <cellStyle name="Normal" xfId="0" builtinId="0"/>
    <cellStyle name="Salida" xfId="4" builtinId="21"/>
  </cellStyles>
  <dxfs count="25"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</dxf>
    <dxf>
      <numFmt numFmtId="19" formatCode="dd/mm/yyyy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onsolas"/>
        <scheme val="none"/>
      </font>
      <numFmt numFmtId="21" formatCode="dd/mmm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onsolas"/>
        <scheme val="none"/>
      </font>
      <numFmt numFmtId="21" formatCode="dd/mmm"/>
      <alignment horizont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scheme val="none"/>
      </font>
      <numFmt numFmtId="19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scheme val="none"/>
      </font>
      <numFmt numFmtId="19" formatCode="dd/mm/yyyy"/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a_Cumpleaños" displayName="Tabla_Cumpleaños" ref="A1:G152" totalsRowShown="0" headerRowDxfId="24" dataDxfId="23">
  <autoFilter ref="A1:G152"/>
  <tableColumns count="7">
    <tableColumn id="1" name="Apellidos" dataDxfId="22"/>
    <tableColumn id="2" name="Sexo" dataDxfId="21"/>
    <tableColumn id="3" name="Nacimiento" dataDxfId="20"/>
    <tableColumn id="5" name="Signo_x000a_BuscarV" dataDxfId="19">
      <calculatedColumnFormula xml:space="preserve"> VLOOKUP( TEXT(Tabla_Cumpleaños[Nacimiento], "mm-dd"),Tabla_Signos[], 2 )</calculatedColumnFormula>
    </tableColumn>
    <tableColumn id="4" name="Actual" dataDxfId="2">
      <calculatedColumnFormula>DATE(YEAR(TODAY()),MONTH(Tabla_Cumpleaños[Nacimiento]),DAY(Tabla_Cumpleaños[Nacimiento]))</calculatedColumnFormula>
    </tableColumn>
    <tableColumn id="6" name="Signo_x000a_=SI(" dataDxfId="1">
      <calculatedColumnFormula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calculatedColumnFormula>
    </tableColumn>
    <tableColumn id="9" name="=SI(_x000a_FINAL" dataDxfId="0">
      <calculatedColumnFormula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a_Signos" displayName="Tabla_Signos" ref="B2:C15" totalsRowShown="0" headerRowDxfId="18">
  <autoFilter ref="B2:C15"/>
  <tableColumns count="2">
    <tableColumn id="1" name="Fecha Inicial_x000a_mm-dd"/>
    <tableColumn id="2" name="Signo" dataDxfId="1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Tabla1" displayName="Tabla1" ref="I3:O15" totalsRowShown="0" headerRowDxfId="16" dataDxfId="15">
  <autoFilter ref="I3:O15"/>
  <tableColumns count="7">
    <tableColumn id="8" name="Fecha INI" dataDxfId="14"/>
    <tableColumn id="10" name="Fecha FIN" dataDxfId="13"/>
    <tableColumn id="5" name="Dia INI" dataDxfId="12"/>
    <tableColumn id="4" name="Mes INI" dataDxfId="11"/>
    <tableColumn id="7" name="Dia FIN" dataDxfId="10"/>
    <tableColumn id="6" name="Mes FIN" dataDxfId="9"/>
    <tableColumn id="3" name="Signo" dataDxfId="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a15" displayName="Tabla15" ref="Q3:S15" totalsRowShown="0">
  <autoFilter ref="Q3:S15"/>
  <tableColumns count="3">
    <tableColumn id="1" name="Fecha INI" dataDxfId="7"/>
    <tableColumn id="2" name="Fecha FIN" dataDxfId="6"/>
    <tableColumn id="3" name="Signo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a5" displayName="Tabla5" ref="E3:G16" totalsRowShown="0" headerRowDxfId="5">
  <autoFilter ref="E3:G16"/>
  <tableColumns count="3">
    <tableColumn id="1" name="Fecha INI" dataDxfId="4"/>
    <tableColumn id="2" name="Fecha FIN" dataDxfId="3"/>
    <tableColumn id="3" name="Sign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abSelected="1" workbookViewId="0">
      <pane ySplit="1" topLeftCell="A2" activePane="bottomLeft" state="frozen"/>
      <selection pane="bottomLeft" activeCell="G2" sqref="G2"/>
    </sheetView>
  </sheetViews>
  <sheetFormatPr baseColWidth="10" defaultRowHeight="15" x14ac:dyDescent="0.25"/>
  <cols>
    <col min="1" max="1" width="19.85546875" style="5" bestFit="1" customWidth="1"/>
    <col min="2" max="2" width="11.42578125" style="2"/>
    <col min="3" max="3" width="22.28515625" style="2" customWidth="1"/>
    <col min="4" max="4" width="16.42578125" style="2" customWidth="1"/>
    <col min="5" max="5" width="22.7109375" style="2" bestFit="1" customWidth="1"/>
    <col min="6" max="6" width="15.85546875" style="2" customWidth="1"/>
    <col min="7" max="7" width="14.5703125" style="2" customWidth="1"/>
    <col min="8" max="16384" width="11.42578125" style="2"/>
  </cols>
  <sheetData>
    <row r="1" spans="1:7" ht="30" x14ac:dyDescent="0.25">
      <c r="A1" s="2" t="s">
        <v>12</v>
      </c>
      <c r="B1" s="2" t="s">
        <v>13</v>
      </c>
      <c r="C1" s="2" t="s">
        <v>14</v>
      </c>
      <c r="D1" s="20" t="s">
        <v>180</v>
      </c>
      <c r="E1" s="7" t="s">
        <v>182</v>
      </c>
      <c r="F1" s="20" t="s">
        <v>181</v>
      </c>
      <c r="G1" s="23" t="s">
        <v>217</v>
      </c>
    </row>
    <row r="2" spans="1:7" x14ac:dyDescent="0.25">
      <c r="A2" s="5" t="s">
        <v>15</v>
      </c>
      <c r="B2" s="2" t="s">
        <v>16</v>
      </c>
      <c r="C2" s="1">
        <v>36545</v>
      </c>
      <c r="D2" s="5" t="str">
        <f xml:space="preserve"> VLOOKUP( TEXT(Tabla_Cumpleaños[Nacimiento], "mm-dd"),Tabla_Signos[], 2 )</f>
        <v>Capricornio</v>
      </c>
      <c r="E2" s="1">
        <f ca="1">DATE(YEAR(TODAY()),MONTH(Tabla_Cumpleaños[Nacimiento]),DAY(Tabla_Cumpleaños[Nacimiento]))</f>
        <v>42024</v>
      </c>
      <c r="F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3" spans="1:7" x14ac:dyDescent="0.25">
      <c r="A3" s="5" t="s">
        <v>17</v>
      </c>
      <c r="B3" s="2" t="s">
        <v>16</v>
      </c>
      <c r="C3" s="1">
        <v>36574</v>
      </c>
      <c r="D3" s="5" t="str">
        <f xml:space="preserve"> VLOOKUP( TEXT(Tabla_Cumpleaños[Nacimiento], "mm-dd"),Tabla_Signos[], 2 )</f>
        <v>Acuario</v>
      </c>
      <c r="E3" s="1">
        <f ca="1">DATE(YEAR(TODAY()),MONTH(Tabla_Cumpleaños[Nacimiento]),DAY(Tabla_Cumpleaños[Nacimiento]))</f>
        <v>42053</v>
      </c>
      <c r="F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4" spans="1:7" x14ac:dyDescent="0.25">
      <c r="A4" s="5" t="s">
        <v>18</v>
      </c>
      <c r="B4" s="2" t="s">
        <v>16</v>
      </c>
      <c r="C4" s="1">
        <v>36605</v>
      </c>
      <c r="D4" s="5" t="str">
        <f xml:space="preserve"> VLOOKUP( TEXT(Tabla_Cumpleaños[Nacimiento], "mm-dd"),Tabla_Signos[], 2 )</f>
        <v>Piscis</v>
      </c>
      <c r="E4" s="1">
        <f ca="1">DATE(YEAR(TODAY()),MONTH(Tabla_Cumpleaños[Nacimiento]),DAY(Tabla_Cumpleaños[Nacimiento]))</f>
        <v>42083</v>
      </c>
      <c r="F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5" spans="1:7" x14ac:dyDescent="0.25">
      <c r="A5" s="5" t="s">
        <v>19</v>
      </c>
      <c r="B5" s="2" t="s">
        <v>20</v>
      </c>
      <c r="C5" s="1">
        <v>36636</v>
      </c>
      <c r="D5" s="5" t="str">
        <f xml:space="preserve"> VLOOKUP( TEXT(Tabla_Cumpleaños[Nacimiento], "mm-dd"),Tabla_Signos[], 2 )</f>
        <v>Aries</v>
      </c>
      <c r="E5" s="1">
        <f ca="1">DATE(YEAR(TODAY()),MONTH(Tabla_Cumpleaños[Nacimiento]),DAY(Tabla_Cumpleaños[Nacimiento]))</f>
        <v>42114</v>
      </c>
      <c r="F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6" spans="1:7" x14ac:dyDescent="0.25">
      <c r="A6" s="5" t="s">
        <v>21</v>
      </c>
      <c r="B6" s="2" t="s">
        <v>20</v>
      </c>
      <c r="C6" s="1">
        <v>36667</v>
      </c>
      <c r="D6" s="5" t="str">
        <f xml:space="preserve"> VLOOKUP( TEXT(Tabla_Cumpleaños[Nacimiento], "mm-dd"),Tabla_Signos[], 2 )</f>
        <v>Tauro</v>
      </c>
      <c r="E6" s="1">
        <f ca="1">DATE(YEAR(TODAY()),MONTH(Tabla_Cumpleaños[Nacimiento]),DAY(Tabla_Cumpleaños[Nacimiento]))</f>
        <v>42145</v>
      </c>
      <c r="F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7" spans="1:7" x14ac:dyDescent="0.25">
      <c r="A7" s="5" t="s">
        <v>22</v>
      </c>
      <c r="B7" s="2" t="s">
        <v>20</v>
      </c>
      <c r="C7" s="1">
        <v>36698</v>
      </c>
      <c r="D7" s="5" t="str">
        <f xml:space="preserve"> VLOOKUP( TEXT(Tabla_Cumpleaños[Nacimiento], "mm-dd"),Tabla_Signos[], 2 )</f>
        <v>Géminis</v>
      </c>
      <c r="E7" s="1">
        <f ca="1">DATE(YEAR(TODAY()),MONTH(Tabla_Cumpleaños[Nacimiento]),DAY(Tabla_Cumpleaños[Nacimiento]))</f>
        <v>42176</v>
      </c>
      <c r="F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8" spans="1:7" x14ac:dyDescent="0.25">
      <c r="A8" s="5" t="s">
        <v>23</v>
      </c>
      <c r="B8" s="2" t="s">
        <v>20</v>
      </c>
      <c r="C8" s="1">
        <v>36729</v>
      </c>
      <c r="D8" s="5" t="str">
        <f xml:space="preserve"> VLOOKUP( TEXT(Tabla_Cumpleaños[Nacimiento], "mm-dd"),Tabla_Signos[], 2 )</f>
        <v>Cáncer</v>
      </c>
      <c r="E8" s="1">
        <f ca="1">DATE(YEAR(TODAY()),MONTH(Tabla_Cumpleaños[Nacimiento]),DAY(Tabla_Cumpleaños[Nacimiento]))</f>
        <v>42207</v>
      </c>
      <c r="F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9" spans="1:7" x14ac:dyDescent="0.25">
      <c r="A9" s="5" t="s">
        <v>24</v>
      </c>
      <c r="B9" s="2" t="s">
        <v>20</v>
      </c>
      <c r="C9" s="1">
        <v>36761</v>
      </c>
      <c r="D9" s="5" t="str">
        <f xml:space="preserve"> VLOOKUP( TEXT(Tabla_Cumpleaños[Nacimiento], "mm-dd"),Tabla_Signos[], 2 )</f>
        <v>Leo</v>
      </c>
      <c r="E9" s="1">
        <f ca="1">DATE(YEAR(TODAY()),MONTH(Tabla_Cumpleaños[Nacimiento]),DAY(Tabla_Cumpleaños[Nacimiento]))</f>
        <v>42239</v>
      </c>
      <c r="F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10" spans="1:7" x14ac:dyDescent="0.25">
      <c r="A10" s="5" t="s">
        <v>25</v>
      </c>
      <c r="B10" s="2" t="s">
        <v>20</v>
      </c>
      <c r="C10" s="1">
        <v>36792</v>
      </c>
      <c r="D10" s="5" t="str">
        <f xml:space="preserve"> VLOOKUP( TEXT(Tabla_Cumpleaños[Nacimiento], "mm-dd"),Tabla_Signos[], 2 )</f>
        <v>Virgo</v>
      </c>
      <c r="E10" s="1">
        <f ca="1">DATE(YEAR(TODAY()),MONTH(Tabla_Cumpleaños[Nacimiento]),DAY(Tabla_Cumpleaños[Nacimiento]))</f>
        <v>42270</v>
      </c>
      <c r="F1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1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11" spans="1:7" x14ac:dyDescent="0.25">
      <c r="A11" s="5" t="s">
        <v>26</v>
      </c>
      <c r="B11" s="2" t="s">
        <v>20</v>
      </c>
      <c r="C11" s="1">
        <v>36822</v>
      </c>
      <c r="D11" s="5" t="str">
        <f xml:space="preserve"> VLOOKUP( TEXT(Tabla_Cumpleaños[Nacimiento], "mm-dd"),Tabla_Signos[], 2 )</f>
        <v>Libra</v>
      </c>
      <c r="E11" s="1">
        <f ca="1">DATE(YEAR(TODAY()),MONTH(Tabla_Cumpleaños[Nacimiento]),DAY(Tabla_Cumpleaños[Nacimiento]))</f>
        <v>42300</v>
      </c>
      <c r="F1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1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12" spans="1:7" x14ac:dyDescent="0.25">
      <c r="A12" s="5" t="s">
        <v>27</v>
      </c>
      <c r="B12" s="2" t="s">
        <v>20</v>
      </c>
      <c r="C12" s="1">
        <v>36852</v>
      </c>
      <c r="D12" s="5" t="str">
        <f xml:space="preserve"> VLOOKUP( TEXT(Tabla_Cumpleaños[Nacimiento], "mm-dd"),Tabla_Signos[], 2 )</f>
        <v>Escorpión</v>
      </c>
      <c r="E12" s="1">
        <f ca="1">DATE(YEAR(TODAY()),MONTH(Tabla_Cumpleaños[Nacimiento]),DAY(Tabla_Cumpleaños[Nacimiento]))</f>
        <v>42330</v>
      </c>
      <c r="F1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3" spans="1:7" x14ac:dyDescent="0.25">
      <c r="A13" s="5" t="s">
        <v>28</v>
      </c>
      <c r="B13" s="2" t="s">
        <v>20</v>
      </c>
      <c r="C13" s="1">
        <v>36881</v>
      </c>
      <c r="D13" s="5" t="str">
        <f xml:space="preserve"> VLOOKUP( TEXT(Tabla_Cumpleaños[Nacimiento], "mm-dd"),Tabla_Signos[], 2 )</f>
        <v>Sagitario</v>
      </c>
      <c r="E13" s="1">
        <f ca="1">DATE(YEAR(TODAY()),MONTH(Tabla_Cumpleaños[Nacimiento]),DAY(Tabla_Cumpleaños[Nacimiento]))</f>
        <v>42359</v>
      </c>
      <c r="F1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4" spans="1:7" x14ac:dyDescent="0.25">
      <c r="A14" s="5" t="s">
        <v>29</v>
      </c>
      <c r="B14" s="2" t="s">
        <v>16</v>
      </c>
      <c r="C14" s="1">
        <v>36882</v>
      </c>
      <c r="D14" s="5" t="str">
        <f xml:space="preserve"> VLOOKUP( TEXT(Tabla_Cumpleaños[Nacimiento], "mm-dd"),Tabla_Signos[], 2 )</f>
        <v>Capricornio</v>
      </c>
      <c r="E14" s="1">
        <f ca="1">DATE(YEAR(TODAY()),MONTH(Tabla_Cumpleaños[Nacimiento]),DAY(Tabla_Cumpleaños[Nacimiento]))</f>
        <v>42360</v>
      </c>
      <c r="F1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5" spans="1:7" x14ac:dyDescent="0.25">
      <c r="A15" s="5" t="s">
        <v>30</v>
      </c>
      <c r="B15" s="2" t="s">
        <v>20</v>
      </c>
      <c r="C15" s="1">
        <v>27963</v>
      </c>
      <c r="D15" s="5" t="str">
        <f xml:space="preserve"> VLOOKUP( TEXT(Tabla_Cumpleaños[Nacimiento], "mm-dd"),Tabla_Signos[], 2 )</f>
        <v>Cáncer</v>
      </c>
      <c r="E15" s="1">
        <f ca="1">DATE(YEAR(TODAY()),MONTH(Tabla_Cumpleaños[Nacimiento]),DAY(Tabla_Cumpleaños[Nacimiento]))</f>
        <v>42207</v>
      </c>
      <c r="F1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1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16" spans="1:7" x14ac:dyDescent="0.25">
      <c r="A16" s="5" t="s">
        <v>31</v>
      </c>
      <c r="B16" s="2" t="s">
        <v>20</v>
      </c>
      <c r="C16" s="1">
        <v>24675</v>
      </c>
      <c r="D16" s="5" t="str">
        <f xml:space="preserve"> VLOOKUP( TEXT(Tabla_Cumpleaños[Nacimiento], "mm-dd"),Tabla_Signos[], 2 )</f>
        <v>Cáncer</v>
      </c>
      <c r="E16" s="1">
        <f ca="1">DATE(YEAR(TODAY()),MONTH(Tabla_Cumpleaños[Nacimiento]),DAY(Tabla_Cumpleaños[Nacimiento]))</f>
        <v>42207</v>
      </c>
      <c r="F1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1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17" spans="1:7" x14ac:dyDescent="0.25">
      <c r="A17" s="5" t="s">
        <v>32</v>
      </c>
      <c r="B17" s="2" t="s">
        <v>16</v>
      </c>
      <c r="C17" s="1">
        <v>22837</v>
      </c>
      <c r="D17" s="5" t="str">
        <f xml:space="preserve"> VLOOKUP( TEXT(Tabla_Cumpleaños[Nacimiento], "mm-dd"),Tabla_Signos[], 2 )</f>
        <v>Cáncer</v>
      </c>
      <c r="E17" s="1">
        <f ca="1">DATE(YEAR(TODAY()),MONTH(Tabla_Cumpleaños[Nacimiento]),DAY(Tabla_Cumpleaños[Nacimiento]))</f>
        <v>42195</v>
      </c>
      <c r="F1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1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18" spans="1:7" x14ac:dyDescent="0.25">
      <c r="A18" s="5" t="s">
        <v>33</v>
      </c>
      <c r="B18" s="2" t="s">
        <v>16</v>
      </c>
      <c r="C18" s="1">
        <v>18294</v>
      </c>
      <c r="D18" s="5" t="str">
        <f xml:space="preserve"> VLOOKUP( TEXT(Tabla_Cumpleaños[Nacimiento], "mm-dd"),Tabla_Signos[], 2 )</f>
        <v>Acuario</v>
      </c>
      <c r="E18" s="1">
        <f ca="1">DATE(YEAR(TODAY()),MONTH(Tabla_Cumpleaños[Nacimiento]),DAY(Tabla_Cumpleaños[Nacimiento]))</f>
        <v>42035</v>
      </c>
      <c r="F1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9" spans="1:7" x14ac:dyDescent="0.25">
      <c r="A19" s="5" t="s">
        <v>34</v>
      </c>
      <c r="B19" s="2" t="s">
        <v>16</v>
      </c>
      <c r="C19" s="1">
        <v>27144</v>
      </c>
      <c r="D19" s="5" t="str">
        <f xml:space="preserve"> VLOOKUP( TEXT(Tabla_Cumpleaños[Nacimiento], "mm-dd"),Tabla_Signos[], 2 )</f>
        <v>Tauro</v>
      </c>
      <c r="E19" s="1">
        <f ca="1">DATE(YEAR(TODAY()),MONTH(Tabla_Cumpleaños[Nacimiento]),DAY(Tabla_Cumpleaños[Nacimiento]))</f>
        <v>42119</v>
      </c>
      <c r="F1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1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20" spans="1:7" x14ac:dyDescent="0.25">
      <c r="A20" s="5" t="s">
        <v>35</v>
      </c>
      <c r="B20" s="2" t="s">
        <v>16</v>
      </c>
      <c r="C20" s="1">
        <v>27520</v>
      </c>
      <c r="D20" s="5" t="str">
        <f xml:space="preserve"> VLOOKUP( TEXT(Tabla_Cumpleaños[Nacimiento], "mm-dd"),Tabla_Signos[], 2 )</f>
        <v>Tauro</v>
      </c>
      <c r="E20" s="1">
        <f ca="1">DATE(YEAR(TODAY()),MONTH(Tabla_Cumpleaños[Nacimiento]),DAY(Tabla_Cumpleaños[Nacimiento]))</f>
        <v>42130</v>
      </c>
      <c r="F2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2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21" spans="1:7" x14ac:dyDescent="0.25">
      <c r="A21" s="5" t="s">
        <v>36</v>
      </c>
      <c r="B21" s="2" t="s">
        <v>20</v>
      </c>
      <c r="C21" s="1">
        <v>31432</v>
      </c>
      <c r="D21" s="5" t="str">
        <f xml:space="preserve"> VLOOKUP( TEXT(Tabla_Cumpleaños[Nacimiento], "mm-dd"),Tabla_Signos[], 2 )</f>
        <v>Capricornio</v>
      </c>
      <c r="E21" s="1">
        <f ca="1">DATE(YEAR(TODAY()),MONTH(Tabla_Cumpleaños[Nacimiento]),DAY(Tabla_Cumpleaños[Nacimiento]))</f>
        <v>42024</v>
      </c>
      <c r="F2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2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22" spans="1:7" x14ac:dyDescent="0.25">
      <c r="A22" s="5" t="s">
        <v>37</v>
      </c>
      <c r="B22" s="2" t="s">
        <v>20</v>
      </c>
      <c r="C22" s="1">
        <v>28687</v>
      </c>
      <c r="D22" s="5" t="str">
        <f xml:space="preserve"> VLOOKUP( TEXT(Tabla_Cumpleaños[Nacimiento], "mm-dd"),Tabla_Signos[], 2 )</f>
        <v>Cáncer</v>
      </c>
      <c r="E22" s="1">
        <f ca="1">DATE(YEAR(TODAY()),MONTH(Tabla_Cumpleaños[Nacimiento]),DAY(Tabla_Cumpleaños[Nacimiento]))</f>
        <v>42201</v>
      </c>
      <c r="F2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2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23" spans="1:7" x14ac:dyDescent="0.25">
      <c r="A23" s="5" t="s">
        <v>38</v>
      </c>
      <c r="B23" s="2" t="s">
        <v>20</v>
      </c>
      <c r="C23" s="1">
        <v>29190</v>
      </c>
      <c r="D23" s="5" t="str">
        <f xml:space="preserve"> VLOOKUP( TEXT(Tabla_Cumpleaños[Nacimiento], "mm-dd"),Tabla_Signos[], 2 )</f>
        <v>Sagitario</v>
      </c>
      <c r="E23" s="1">
        <f ca="1">DATE(YEAR(TODAY()),MONTH(Tabla_Cumpleaños[Nacimiento]),DAY(Tabla_Cumpleaños[Nacimiento]))</f>
        <v>42339</v>
      </c>
      <c r="F2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2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24" spans="1:7" x14ac:dyDescent="0.25">
      <c r="A24" s="5" t="s">
        <v>39</v>
      </c>
      <c r="B24" s="2" t="s">
        <v>20</v>
      </c>
      <c r="C24" s="1">
        <v>28675</v>
      </c>
      <c r="D24" s="5" t="str">
        <f xml:space="preserve"> VLOOKUP( TEXT(Tabla_Cumpleaños[Nacimiento], "mm-dd"),Tabla_Signos[], 2 )</f>
        <v>Cáncer</v>
      </c>
      <c r="E24" s="1">
        <f ca="1">DATE(YEAR(TODAY()),MONTH(Tabla_Cumpleaños[Nacimiento]),DAY(Tabla_Cumpleaños[Nacimiento]))</f>
        <v>42189</v>
      </c>
      <c r="F2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2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25" spans="1:7" x14ac:dyDescent="0.25">
      <c r="A25" s="5" t="s">
        <v>40</v>
      </c>
      <c r="B25" s="2" t="s">
        <v>20</v>
      </c>
      <c r="C25" s="1">
        <v>30448</v>
      </c>
      <c r="D25" s="5" t="str">
        <f xml:space="preserve"> VLOOKUP( TEXT(Tabla_Cumpleaños[Nacimiento], "mm-dd"),Tabla_Signos[], 2 )</f>
        <v>Tauro</v>
      </c>
      <c r="E25" s="1">
        <f ca="1">DATE(YEAR(TODAY()),MONTH(Tabla_Cumpleaños[Nacimiento]),DAY(Tabla_Cumpleaños[Nacimiento]))</f>
        <v>42136</v>
      </c>
      <c r="F2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2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26" spans="1:7" x14ac:dyDescent="0.25">
      <c r="A26" s="5" t="s">
        <v>41</v>
      </c>
      <c r="B26" s="2" t="s">
        <v>20</v>
      </c>
      <c r="C26" s="1">
        <v>28745</v>
      </c>
      <c r="D26" s="5" t="str">
        <f xml:space="preserve"> VLOOKUP( TEXT(Tabla_Cumpleaños[Nacimiento], "mm-dd"),Tabla_Signos[], 2 )</f>
        <v>Virgo</v>
      </c>
      <c r="E26" s="1">
        <f ca="1">DATE(YEAR(TODAY()),MONTH(Tabla_Cumpleaños[Nacimiento]),DAY(Tabla_Cumpleaños[Nacimiento]))</f>
        <v>42259</v>
      </c>
      <c r="F2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2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27" spans="1:7" x14ac:dyDescent="0.25">
      <c r="A27" s="5" t="s">
        <v>42</v>
      </c>
      <c r="B27" s="2" t="s">
        <v>16</v>
      </c>
      <c r="C27" s="1">
        <v>25565</v>
      </c>
      <c r="D27" s="5" t="str">
        <f xml:space="preserve"> VLOOKUP( TEXT(Tabla_Cumpleaños[Nacimiento], "mm-dd"),Tabla_Signos[], 2 )</f>
        <v>Capricornio</v>
      </c>
      <c r="E27" s="1">
        <f ca="1">DATE(YEAR(TODAY()),MONTH(Tabla_Cumpleaños[Nacimiento]),DAY(Tabla_Cumpleaños[Nacimiento]))</f>
        <v>42366</v>
      </c>
      <c r="F2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2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28" spans="1:7" x14ac:dyDescent="0.25">
      <c r="A28" s="5" t="s">
        <v>43</v>
      </c>
      <c r="B28" s="2" t="s">
        <v>16</v>
      </c>
      <c r="C28" s="1">
        <v>30154</v>
      </c>
      <c r="D28" s="5" t="str">
        <f xml:space="preserve"> VLOOKUP( TEXT(Tabla_Cumpleaños[Nacimiento], "mm-dd"),Tabla_Signos[], 2 )</f>
        <v>Cáncer</v>
      </c>
      <c r="E28" s="1">
        <f ca="1">DATE(YEAR(TODAY()),MONTH(Tabla_Cumpleaños[Nacimiento]),DAY(Tabla_Cumpleaños[Nacimiento]))</f>
        <v>42207</v>
      </c>
      <c r="F2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2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29" spans="1:7" x14ac:dyDescent="0.25">
      <c r="A29" s="5" t="s">
        <v>44</v>
      </c>
      <c r="B29" s="2" t="s">
        <v>16</v>
      </c>
      <c r="C29" s="1">
        <v>29633</v>
      </c>
      <c r="D29" s="5" t="str">
        <f xml:space="preserve"> VLOOKUP( TEXT(Tabla_Cumpleaños[Nacimiento], "mm-dd"),Tabla_Signos[], 2 )</f>
        <v>Acuario</v>
      </c>
      <c r="E29" s="1">
        <f ca="1">DATE(YEAR(TODAY()),MONTH(Tabla_Cumpleaños[Nacimiento]),DAY(Tabla_Cumpleaños[Nacimiento]))</f>
        <v>42051</v>
      </c>
      <c r="F2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2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30" spans="1:7" x14ac:dyDescent="0.25">
      <c r="A30" s="5" t="s">
        <v>45</v>
      </c>
      <c r="B30" s="2" t="s">
        <v>16</v>
      </c>
      <c r="C30" s="1">
        <v>25995</v>
      </c>
      <c r="D30" s="5" t="str">
        <f xml:space="preserve"> VLOOKUP( TEXT(Tabla_Cumpleaños[Nacimiento], "mm-dd"),Tabla_Signos[], 2 )</f>
        <v>Piscis</v>
      </c>
      <c r="E30" s="1">
        <f ca="1">DATE(YEAR(TODAY()),MONTH(Tabla_Cumpleaños[Nacimiento]),DAY(Tabla_Cumpleaños[Nacimiento]))</f>
        <v>42066</v>
      </c>
      <c r="F3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3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31" spans="1:7" x14ac:dyDescent="0.25">
      <c r="A31" s="5" t="s">
        <v>46</v>
      </c>
      <c r="B31" s="2" t="s">
        <v>16</v>
      </c>
      <c r="C31" s="1">
        <v>31685</v>
      </c>
      <c r="D31" s="5" t="str">
        <f xml:space="preserve"> VLOOKUP( TEXT(Tabla_Cumpleaños[Nacimiento], "mm-dd"),Tabla_Signos[], 2 )</f>
        <v>Libra</v>
      </c>
      <c r="E31" s="1">
        <f ca="1">DATE(YEAR(TODAY()),MONTH(Tabla_Cumpleaños[Nacimiento]),DAY(Tabla_Cumpleaños[Nacimiento]))</f>
        <v>42277</v>
      </c>
      <c r="F3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3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32" spans="1:7" x14ac:dyDescent="0.25">
      <c r="A32" s="5" t="s">
        <v>47</v>
      </c>
      <c r="B32" s="2" t="s">
        <v>20</v>
      </c>
      <c r="C32" s="1">
        <v>29804</v>
      </c>
      <c r="D32" s="5" t="str">
        <f xml:space="preserve"> VLOOKUP( TEXT(Tabla_Cumpleaños[Nacimiento], "mm-dd"),Tabla_Signos[], 2 )</f>
        <v>Leo</v>
      </c>
      <c r="E32" s="1">
        <f ca="1">DATE(YEAR(TODAY()),MONTH(Tabla_Cumpleaños[Nacimiento]),DAY(Tabla_Cumpleaños[Nacimiento]))</f>
        <v>42222</v>
      </c>
      <c r="F3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3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33" spans="1:7" x14ac:dyDescent="0.25">
      <c r="A33" s="5" t="s">
        <v>48</v>
      </c>
      <c r="B33" s="2" t="s">
        <v>20</v>
      </c>
      <c r="C33" s="1">
        <v>30444</v>
      </c>
      <c r="D33" s="5" t="str">
        <f xml:space="preserve"> VLOOKUP( TEXT(Tabla_Cumpleaños[Nacimiento], "mm-dd"),Tabla_Signos[], 2 )</f>
        <v>Tauro</v>
      </c>
      <c r="E33" s="1">
        <f ca="1">DATE(YEAR(TODAY()),MONTH(Tabla_Cumpleaños[Nacimiento]),DAY(Tabla_Cumpleaños[Nacimiento]))</f>
        <v>42132</v>
      </c>
      <c r="F3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3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34" spans="1:7" x14ac:dyDescent="0.25">
      <c r="A34" s="5" t="s">
        <v>49</v>
      </c>
      <c r="B34" s="2" t="s">
        <v>20</v>
      </c>
      <c r="C34" s="1">
        <v>29261</v>
      </c>
      <c r="D34" s="5" t="str">
        <f xml:space="preserve"> VLOOKUP( TEXT(Tabla_Cumpleaños[Nacimiento], "mm-dd"),Tabla_Signos[], 2 )</f>
        <v>Acuario</v>
      </c>
      <c r="E34" s="1">
        <f ca="1">DATE(YEAR(TODAY()),MONTH(Tabla_Cumpleaños[Nacimiento]),DAY(Tabla_Cumpleaños[Nacimiento]))</f>
        <v>42045</v>
      </c>
      <c r="F3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3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35" spans="1:7" x14ac:dyDescent="0.25">
      <c r="A35" s="5" t="s">
        <v>50</v>
      </c>
      <c r="B35" s="2" t="s">
        <v>20</v>
      </c>
      <c r="C35" s="1">
        <v>29183</v>
      </c>
      <c r="D35" s="5" t="str">
        <f xml:space="preserve"> VLOOKUP( TEXT(Tabla_Cumpleaños[Nacimiento], "mm-dd"),Tabla_Signos[], 2 )</f>
        <v>Sagitario</v>
      </c>
      <c r="E35" s="1">
        <f ca="1">DATE(YEAR(TODAY()),MONTH(Tabla_Cumpleaños[Nacimiento]),DAY(Tabla_Cumpleaños[Nacimiento]))</f>
        <v>42332</v>
      </c>
      <c r="F3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3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36" spans="1:7" x14ac:dyDescent="0.25">
      <c r="A36" s="5" t="s">
        <v>51</v>
      </c>
      <c r="B36" s="2" t="s">
        <v>16</v>
      </c>
      <c r="C36" s="1">
        <v>20447</v>
      </c>
      <c r="D36" s="5" t="str">
        <f xml:space="preserve"> VLOOKUP( TEXT(Tabla_Cumpleaños[Nacimiento], "mm-dd"),Tabla_Signos[], 2 )</f>
        <v>Capricornio</v>
      </c>
      <c r="E36" s="1">
        <f ca="1">DATE(YEAR(TODAY()),MONTH(Tabla_Cumpleaños[Nacimiento]),DAY(Tabla_Cumpleaños[Nacimiento]))</f>
        <v>42362</v>
      </c>
      <c r="F3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3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37" spans="1:7" x14ac:dyDescent="0.25">
      <c r="A37" s="5" t="s">
        <v>52</v>
      </c>
      <c r="B37" s="2" t="s">
        <v>16</v>
      </c>
      <c r="C37" s="1">
        <v>22628</v>
      </c>
      <c r="D37" s="5" t="str">
        <f xml:space="preserve"> VLOOKUP( TEXT(Tabla_Cumpleaños[Nacimiento], "mm-dd"),Tabla_Signos[], 2 )</f>
        <v>Sagitario</v>
      </c>
      <c r="E37" s="1">
        <f ca="1">DATE(YEAR(TODAY()),MONTH(Tabla_Cumpleaños[Nacimiento]),DAY(Tabla_Cumpleaños[Nacimiento]))</f>
        <v>42351</v>
      </c>
      <c r="F3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3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38" spans="1:7" x14ac:dyDescent="0.25">
      <c r="A38" s="5" t="s">
        <v>53</v>
      </c>
      <c r="B38" s="2" t="s">
        <v>16</v>
      </c>
      <c r="C38" s="1">
        <v>24944</v>
      </c>
      <c r="D38" s="5" t="str">
        <f xml:space="preserve"> VLOOKUP( TEXT(Tabla_Cumpleaños[Nacimiento], "mm-dd"),Tabla_Signos[], 2 )</f>
        <v>Aries</v>
      </c>
      <c r="E38" s="1">
        <f ca="1">DATE(YEAR(TODAY()),MONTH(Tabla_Cumpleaños[Nacimiento]),DAY(Tabla_Cumpleaños[Nacimiento]))</f>
        <v>42110</v>
      </c>
      <c r="F3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3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39" spans="1:7" x14ac:dyDescent="0.25">
      <c r="A39" s="5" t="s">
        <v>54</v>
      </c>
      <c r="B39" s="2" t="s">
        <v>16</v>
      </c>
      <c r="C39" s="1">
        <v>23694</v>
      </c>
      <c r="D39" s="5" t="str">
        <f xml:space="preserve"> VLOOKUP( TEXT(Tabla_Cumpleaños[Nacimiento], "mm-dd"),Tabla_Signos[], 2 )</f>
        <v>Escorpión</v>
      </c>
      <c r="E39" s="1">
        <f ca="1">DATE(YEAR(TODAY()),MONTH(Tabla_Cumpleaños[Nacimiento]),DAY(Tabla_Cumpleaños[Nacimiento]))</f>
        <v>42321</v>
      </c>
      <c r="F3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3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40" spans="1:7" x14ac:dyDescent="0.25">
      <c r="A40" s="5" t="s">
        <v>55</v>
      </c>
      <c r="B40" s="2" t="s">
        <v>16</v>
      </c>
      <c r="C40" s="1">
        <v>24891</v>
      </c>
      <c r="D40" s="5" t="str">
        <f xml:space="preserve"> VLOOKUP( TEXT(Tabla_Cumpleaños[Nacimiento], "mm-dd"),Tabla_Signos[], 2 )</f>
        <v>Piscis</v>
      </c>
      <c r="E40" s="1">
        <f ca="1">DATE(YEAR(TODAY()),MONTH(Tabla_Cumpleaños[Nacimiento]),DAY(Tabla_Cumpleaños[Nacimiento]))</f>
        <v>42058</v>
      </c>
      <c r="F4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4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41" spans="1:7" x14ac:dyDescent="0.25">
      <c r="A41" s="5" t="s">
        <v>53</v>
      </c>
      <c r="B41" s="2" t="s">
        <v>16</v>
      </c>
      <c r="C41" s="1">
        <v>24925</v>
      </c>
      <c r="D41" s="5" t="str">
        <f xml:space="preserve"> VLOOKUP( TEXT(Tabla_Cumpleaños[Nacimiento], "mm-dd"),Tabla_Signos[], 2 )</f>
        <v>Aries</v>
      </c>
      <c r="E41" s="1">
        <f ca="1">DATE(YEAR(TODAY()),MONTH(Tabla_Cumpleaños[Nacimiento]),DAY(Tabla_Cumpleaños[Nacimiento]))</f>
        <v>42091</v>
      </c>
      <c r="F4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4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42" spans="1:7" x14ac:dyDescent="0.25">
      <c r="A42" s="5" t="s">
        <v>56</v>
      </c>
      <c r="B42" s="2" t="s">
        <v>20</v>
      </c>
      <c r="C42" s="1">
        <v>24895</v>
      </c>
      <c r="D42" s="5" t="str">
        <f xml:space="preserve"> VLOOKUP( TEXT(Tabla_Cumpleaños[Nacimiento], "mm-dd"),Tabla_Signos[], 2 )</f>
        <v>Piscis</v>
      </c>
      <c r="E42" s="1">
        <f ca="1">DATE(YEAR(TODAY()),MONTH(Tabla_Cumpleaños[Nacimiento]),DAY(Tabla_Cumpleaños[Nacimiento]))</f>
        <v>42062</v>
      </c>
      <c r="F4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4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43" spans="1:7" x14ac:dyDescent="0.25">
      <c r="A43" s="5" t="s">
        <v>57</v>
      </c>
      <c r="B43" s="2" t="s">
        <v>20</v>
      </c>
      <c r="C43" s="1">
        <v>23658</v>
      </c>
      <c r="D43" s="5" t="str">
        <f xml:space="preserve"> VLOOKUP( TEXT(Tabla_Cumpleaños[Nacimiento], "mm-dd"),Tabla_Signos[], 2 )</f>
        <v>Libra</v>
      </c>
      <c r="E43" s="1">
        <f ca="1">DATE(YEAR(TODAY()),MONTH(Tabla_Cumpleaños[Nacimiento]),DAY(Tabla_Cumpleaños[Nacimiento]))</f>
        <v>42285</v>
      </c>
      <c r="F4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4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44" spans="1:7" x14ac:dyDescent="0.25">
      <c r="A44" s="5" t="s">
        <v>58</v>
      </c>
      <c r="B44" s="2" t="s">
        <v>20</v>
      </c>
      <c r="C44" s="1">
        <v>29028</v>
      </c>
      <c r="D44" s="5" t="str">
        <f xml:space="preserve"> VLOOKUP( TEXT(Tabla_Cumpleaños[Nacimiento], "mm-dd"),Tabla_Signos[], 2 )</f>
        <v>Cáncer</v>
      </c>
      <c r="E44" s="1">
        <f ca="1">DATE(YEAR(TODAY()),MONTH(Tabla_Cumpleaños[Nacimiento]),DAY(Tabla_Cumpleaños[Nacimiento]))</f>
        <v>42177</v>
      </c>
      <c r="F4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4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45" spans="1:7" x14ac:dyDescent="0.25">
      <c r="A45" s="5" t="s">
        <v>59</v>
      </c>
      <c r="B45" s="2" t="s">
        <v>20</v>
      </c>
      <c r="C45" s="1">
        <v>23303</v>
      </c>
      <c r="D45" s="5" t="str">
        <f xml:space="preserve"> VLOOKUP( TEXT(Tabla_Cumpleaños[Nacimiento], "mm-dd"),Tabla_Signos[], 2 )</f>
        <v>Libra</v>
      </c>
      <c r="E45" s="1">
        <f ca="1">DATE(YEAR(TODAY()),MONTH(Tabla_Cumpleaños[Nacimiento]),DAY(Tabla_Cumpleaños[Nacimiento]))</f>
        <v>42296</v>
      </c>
      <c r="F4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4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46" spans="1:7" x14ac:dyDescent="0.25">
      <c r="A46" s="5" t="s">
        <v>60</v>
      </c>
      <c r="B46" s="2" t="s">
        <v>20</v>
      </c>
      <c r="C46" s="1">
        <v>24188</v>
      </c>
      <c r="D46" s="5" t="str">
        <f xml:space="preserve"> VLOOKUP( TEXT(Tabla_Cumpleaños[Nacimiento], "mm-dd"),Tabla_Signos[], 2 )</f>
        <v>Aries</v>
      </c>
      <c r="E46" s="1">
        <f ca="1">DATE(YEAR(TODAY()),MONTH(Tabla_Cumpleaños[Nacimiento]),DAY(Tabla_Cumpleaños[Nacimiento]))</f>
        <v>42085</v>
      </c>
      <c r="F4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4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47" spans="1:7" x14ac:dyDescent="0.25">
      <c r="A47" s="5" t="s">
        <v>61</v>
      </c>
      <c r="B47" s="2" t="s">
        <v>16</v>
      </c>
      <c r="C47" s="1">
        <v>29100</v>
      </c>
      <c r="D47" s="5" t="str">
        <f xml:space="preserve"> VLOOKUP( TEXT(Tabla_Cumpleaños[Nacimiento], "mm-dd"),Tabla_Signos[], 2 )</f>
        <v>Virgo</v>
      </c>
      <c r="E47" s="1">
        <f ca="1">DATE(YEAR(TODAY()),MONTH(Tabla_Cumpleaños[Nacimiento]),DAY(Tabla_Cumpleaños[Nacimiento]))</f>
        <v>42249</v>
      </c>
      <c r="F4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4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48" spans="1:7" x14ac:dyDescent="0.25">
      <c r="A48" s="5" t="s">
        <v>62</v>
      </c>
      <c r="B48" s="2" t="s">
        <v>20</v>
      </c>
      <c r="C48" s="1">
        <v>30461</v>
      </c>
      <c r="D48" s="5" t="str">
        <f xml:space="preserve"> VLOOKUP( TEXT(Tabla_Cumpleaños[Nacimiento], "mm-dd"),Tabla_Signos[], 2 )</f>
        <v>Géminis</v>
      </c>
      <c r="E48" s="1">
        <f ca="1">DATE(YEAR(TODAY()),MONTH(Tabla_Cumpleaños[Nacimiento]),DAY(Tabla_Cumpleaños[Nacimiento]))</f>
        <v>42149</v>
      </c>
      <c r="F4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4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49" spans="1:7" x14ac:dyDescent="0.25">
      <c r="A49" s="5" t="s">
        <v>63</v>
      </c>
      <c r="B49" s="2" t="s">
        <v>20</v>
      </c>
      <c r="C49" s="1">
        <v>23958</v>
      </c>
      <c r="D49" s="5" t="str">
        <f xml:space="preserve"> VLOOKUP( TEXT(Tabla_Cumpleaños[Nacimiento], "mm-dd"),Tabla_Signos[], 2 )</f>
        <v>Leo</v>
      </c>
      <c r="E49" s="1">
        <f ca="1">DATE(YEAR(TODAY()),MONTH(Tabla_Cumpleaños[Nacimiento]),DAY(Tabla_Cumpleaños[Nacimiento]))</f>
        <v>42220</v>
      </c>
      <c r="F4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4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50" spans="1:7" x14ac:dyDescent="0.25">
      <c r="A50" s="5" t="s">
        <v>64</v>
      </c>
      <c r="B50" s="2" t="s">
        <v>20</v>
      </c>
      <c r="C50" s="1">
        <v>23156</v>
      </c>
      <c r="D50" s="5" t="str">
        <f xml:space="preserve"> VLOOKUP( TEXT(Tabla_Cumpleaños[Nacimiento], "mm-dd"),Tabla_Signos[], 2 )</f>
        <v>Géminis</v>
      </c>
      <c r="E50" s="1">
        <f ca="1">DATE(YEAR(TODAY()),MONTH(Tabla_Cumpleaños[Nacimiento]),DAY(Tabla_Cumpleaños[Nacimiento]))</f>
        <v>42149</v>
      </c>
      <c r="F5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5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51" spans="1:7" x14ac:dyDescent="0.25">
      <c r="A51" s="5" t="s">
        <v>65</v>
      </c>
      <c r="B51" s="2" t="s">
        <v>20</v>
      </c>
      <c r="C51" s="1">
        <v>31244</v>
      </c>
      <c r="D51" s="5" t="str">
        <f xml:space="preserve"> VLOOKUP( TEXT(Tabla_Cumpleaños[Nacimiento], "mm-dd"),Tabla_Signos[], 2 )</f>
        <v>Cáncer</v>
      </c>
      <c r="E51" s="1">
        <f ca="1">DATE(YEAR(TODAY()),MONTH(Tabla_Cumpleaños[Nacimiento]),DAY(Tabla_Cumpleaños[Nacimiento]))</f>
        <v>42201</v>
      </c>
      <c r="F5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5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52" spans="1:7" x14ac:dyDescent="0.25">
      <c r="A52" s="5" t="s">
        <v>66</v>
      </c>
      <c r="B52" s="2" t="s">
        <v>20</v>
      </c>
      <c r="C52" s="1">
        <v>25154</v>
      </c>
      <c r="D52" s="5" t="str">
        <f xml:space="preserve"> VLOOKUP( TEXT(Tabla_Cumpleaños[Nacimiento], "mm-dd"),Tabla_Signos[], 2 )</f>
        <v>Escorpión</v>
      </c>
      <c r="E52" s="1">
        <f ca="1">DATE(YEAR(TODAY()),MONTH(Tabla_Cumpleaños[Nacimiento]),DAY(Tabla_Cumpleaños[Nacimiento]))</f>
        <v>42320</v>
      </c>
      <c r="F5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5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53" spans="1:7" x14ac:dyDescent="0.25">
      <c r="A53" s="5" t="s">
        <v>67</v>
      </c>
      <c r="B53" s="2" t="s">
        <v>20</v>
      </c>
      <c r="C53" s="1">
        <v>27122</v>
      </c>
      <c r="D53" s="5" t="str">
        <f xml:space="preserve"> VLOOKUP( TEXT(Tabla_Cumpleaños[Nacimiento], "mm-dd"),Tabla_Signos[], 2 )</f>
        <v>Aries</v>
      </c>
      <c r="E53" s="1">
        <f ca="1">DATE(YEAR(TODAY()),MONTH(Tabla_Cumpleaños[Nacimiento]),DAY(Tabla_Cumpleaños[Nacimiento]))</f>
        <v>42097</v>
      </c>
      <c r="F5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5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54" spans="1:7" x14ac:dyDescent="0.25">
      <c r="A54" s="5" t="s">
        <v>68</v>
      </c>
      <c r="B54" s="2" t="s">
        <v>20</v>
      </c>
      <c r="C54" s="1">
        <v>28179</v>
      </c>
      <c r="D54" s="5" t="str">
        <f xml:space="preserve"> VLOOKUP( TEXT(Tabla_Cumpleaños[Nacimiento], "mm-dd"),Tabla_Signos[], 2 )</f>
        <v>Piscis</v>
      </c>
      <c r="E54" s="1">
        <f ca="1">DATE(YEAR(TODAY()),MONTH(Tabla_Cumpleaños[Nacimiento]),DAY(Tabla_Cumpleaños[Nacimiento]))</f>
        <v>42058</v>
      </c>
      <c r="F5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5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55" spans="1:7" x14ac:dyDescent="0.25">
      <c r="A55" s="5" t="s">
        <v>69</v>
      </c>
      <c r="B55" s="2" t="s">
        <v>20</v>
      </c>
      <c r="C55" s="1">
        <v>29011</v>
      </c>
      <c r="D55" s="5" t="str">
        <f xml:space="preserve"> VLOOKUP( TEXT(Tabla_Cumpleaños[Nacimiento], "mm-dd"),Tabla_Signos[], 2 )</f>
        <v>Géminis</v>
      </c>
      <c r="E55" s="1">
        <f ca="1">DATE(YEAR(TODAY()),MONTH(Tabla_Cumpleaños[Nacimiento]),DAY(Tabla_Cumpleaños[Nacimiento]))</f>
        <v>42160</v>
      </c>
      <c r="F5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5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56" spans="1:7" x14ac:dyDescent="0.25">
      <c r="A56" s="5" t="s">
        <v>70</v>
      </c>
      <c r="B56" s="2" t="s">
        <v>20</v>
      </c>
      <c r="C56" s="1">
        <v>30889</v>
      </c>
      <c r="D56" s="5" t="str">
        <f xml:space="preserve"> VLOOKUP( TEXT(Tabla_Cumpleaños[Nacimiento], "mm-dd"),Tabla_Signos[], 2 )</f>
        <v>Leo</v>
      </c>
      <c r="E56" s="1">
        <f ca="1">DATE(YEAR(TODAY()),MONTH(Tabla_Cumpleaños[Nacimiento]),DAY(Tabla_Cumpleaños[Nacimiento]))</f>
        <v>42211</v>
      </c>
      <c r="F5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5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57" spans="1:7" x14ac:dyDescent="0.25">
      <c r="A57" s="5" t="s">
        <v>71</v>
      </c>
      <c r="B57" s="2" t="s">
        <v>20</v>
      </c>
      <c r="C57" s="1">
        <v>31168</v>
      </c>
      <c r="D57" s="5" t="str">
        <f xml:space="preserve"> VLOOKUP( TEXT(Tabla_Cumpleaños[Nacimiento], "mm-dd"),Tabla_Signos[], 2 )</f>
        <v>Tauro</v>
      </c>
      <c r="E57" s="1">
        <f ca="1">DATE(YEAR(TODAY()),MONTH(Tabla_Cumpleaños[Nacimiento]),DAY(Tabla_Cumpleaños[Nacimiento]))</f>
        <v>42125</v>
      </c>
      <c r="F5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5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58" spans="1:7" x14ac:dyDescent="0.25">
      <c r="A58" s="5" t="s">
        <v>72</v>
      </c>
      <c r="B58" s="2" t="s">
        <v>20</v>
      </c>
      <c r="C58" s="1">
        <v>30952</v>
      </c>
      <c r="D58" s="5" t="str">
        <f xml:space="preserve"> VLOOKUP( TEXT(Tabla_Cumpleaños[Nacimiento], "mm-dd"),Tabla_Signos[], 2 )</f>
        <v>Libra</v>
      </c>
      <c r="E58" s="1">
        <f ca="1">DATE(YEAR(TODAY()),MONTH(Tabla_Cumpleaños[Nacimiento]),DAY(Tabla_Cumpleaños[Nacimiento]))</f>
        <v>42274</v>
      </c>
      <c r="F5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5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59" spans="1:7" x14ac:dyDescent="0.25">
      <c r="A59" s="5" t="s">
        <v>73</v>
      </c>
      <c r="B59" s="2" t="s">
        <v>20</v>
      </c>
      <c r="C59" s="1">
        <v>31646</v>
      </c>
      <c r="D59" s="5" t="str">
        <f xml:space="preserve"> VLOOKUP( TEXT(Tabla_Cumpleaños[Nacimiento], "mm-dd"),Tabla_Signos[], 2 )</f>
        <v>Leo</v>
      </c>
      <c r="E59" s="1">
        <f ca="1">DATE(YEAR(TODAY()),MONTH(Tabla_Cumpleaños[Nacimiento]),DAY(Tabla_Cumpleaños[Nacimiento]))</f>
        <v>42238</v>
      </c>
      <c r="F5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5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60" spans="1:7" x14ac:dyDescent="0.25">
      <c r="A60" s="5" t="s">
        <v>74</v>
      </c>
      <c r="B60" s="2" t="s">
        <v>20</v>
      </c>
      <c r="C60" s="1">
        <v>24046</v>
      </c>
      <c r="D60" s="5" t="str">
        <f xml:space="preserve"> VLOOKUP( TEXT(Tabla_Cumpleaños[Nacimiento], "mm-dd"),Tabla_Signos[], 2 )</f>
        <v>Escorpión</v>
      </c>
      <c r="E60" s="1">
        <f ca="1">DATE(YEAR(TODAY()),MONTH(Tabla_Cumpleaños[Nacimiento]),DAY(Tabla_Cumpleaños[Nacimiento]))</f>
        <v>42308</v>
      </c>
      <c r="F6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6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61" spans="1:7" x14ac:dyDescent="0.25">
      <c r="A61" s="5" t="s">
        <v>75</v>
      </c>
      <c r="B61" s="2" t="s">
        <v>20</v>
      </c>
      <c r="C61" s="1">
        <v>29800</v>
      </c>
      <c r="D61" s="5" t="str">
        <f xml:space="preserve"> VLOOKUP( TEXT(Tabla_Cumpleaños[Nacimiento], "mm-dd"),Tabla_Signos[], 2 )</f>
        <v>Leo</v>
      </c>
      <c r="E61" s="1">
        <f ca="1">DATE(YEAR(TODAY()),MONTH(Tabla_Cumpleaños[Nacimiento]),DAY(Tabla_Cumpleaños[Nacimiento]))</f>
        <v>42218</v>
      </c>
      <c r="F6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6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62" spans="1:7" x14ac:dyDescent="0.25">
      <c r="A62" s="5" t="s">
        <v>76</v>
      </c>
      <c r="B62" s="2" t="s">
        <v>20</v>
      </c>
      <c r="C62" s="1">
        <v>29251</v>
      </c>
      <c r="D62" s="5" t="str">
        <f xml:space="preserve"> VLOOKUP( TEXT(Tabla_Cumpleaños[Nacimiento], "mm-dd"),Tabla_Signos[], 2 )</f>
        <v>Acuario</v>
      </c>
      <c r="E62" s="1">
        <f ca="1">DATE(YEAR(TODAY()),MONTH(Tabla_Cumpleaños[Nacimiento]),DAY(Tabla_Cumpleaños[Nacimiento]))</f>
        <v>42035</v>
      </c>
      <c r="F6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6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63" spans="1:7" x14ac:dyDescent="0.25">
      <c r="A63" s="5" t="s">
        <v>77</v>
      </c>
      <c r="B63" s="2" t="s">
        <v>20</v>
      </c>
      <c r="C63" s="1">
        <v>29924</v>
      </c>
      <c r="D63" s="5" t="str">
        <f xml:space="preserve"> VLOOKUP( TEXT(Tabla_Cumpleaños[Nacimiento], "mm-dd"),Tabla_Signos[], 2 )</f>
        <v>Sagitario</v>
      </c>
      <c r="E63" s="1">
        <f ca="1">DATE(YEAR(TODAY()),MONTH(Tabla_Cumpleaños[Nacimiento]),DAY(Tabla_Cumpleaños[Nacimiento]))</f>
        <v>42342</v>
      </c>
      <c r="F6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6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64" spans="1:7" x14ac:dyDescent="0.25">
      <c r="A64" s="5" t="s">
        <v>78</v>
      </c>
      <c r="B64" s="2" t="s">
        <v>16</v>
      </c>
      <c r="C64" s="1">
        <v>26169</v>
      </c>
      <c r="D64" s="5" t="str">
        <f xml:space="preserve"> VLOOKUP( TEXT(Tabla_Cumpleaños[Nacimiento], "mm-dd"),Tabla_Signos[], 2 )</f>
        <v>Virgo</v>
      </c>
      <c r="E64" s="1">
        <f ca="1">DATE(YEAR(TODAY()),MONTH(Tabla_Cumpleaños[Nacimiento]),DAY(Tabla_Cumpleaños[Nacimiento]))</f>
        <v>42240</v>
      </c>
      <c r="F6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6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65" spans="1:7" x14ac:dyDescent="0.25">
      <c r="A65" s="5" t="s">
        <v>79</v>
      </c>
      <c r="B65" s="2" t="s">
        <v>16</v>
      </c>
      <c r="C65" s="1">
        <v>29231</v>
      </c>
      <c r="D65" s="5" t="str">
        <f xml:space="preserve"> VLOOKUP( TEXT(Tabla_Cumpleaños[Nacimiento], "mm-dd"),Tabla_Signos[], 2 )</f>
        <v>Capricornio</v>
      </c>
      <c r="E65" s="1">
        <f ca="1">DATE(YEAR(TODAY()),MONTH(Tabla_Cumpleaños[Nacimiento]),DAY(Tabla_Cumpleaños[Nacimiento]))</f>
        <v>42015</v>
      </c>
      <c r="F6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6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66" spans="1:7" x14ac:dyDescent="0.25">
      <c r="A66" s="5" t="s">
        <v>80</v>
      </c>
      <c r="B66" s="2" t="s">
        <v>16</v>
      </c>
      <c r="C66" s="1">
        <v>30223</v>
      </c>
      <c r="D66" s="5" t="str">
        <f xml:space="preserve"> VLOOKUP( TEXT(Tabla_Cumpleaños[Nacimiento], "mm-dd"),Tabla_Signos[], 2 )</f>
        <v>Libra</v>
      </c>
      <c r="E66" s="1">
        <f ca="1">DATE(YEAR(TODAY()),MONTH(Tabla_Cumpleaños[Nacimiento]),DAY(Tabla_Cumpleaños[Nacimiento]))</f>
        <v>42276</v>
      </c>
      <c r="F6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6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67" spans="1:7" x14ac:dyDescent="0.25">
      <c r="A67" s="5" t="s">
        <v>81</v>
      </c>
      <c r="B67" s="2" t="s">
        <v>16</v>
      </c>
      <c r="C67" s="1">
        <v>30315</v>
      </c>
      <c r="D67" s="5" t="str">
        <f xml:space="preserve"> VLOOKUP( TEXT(Tabla_Cumpleaños[Nacimiento], "mm-dd"),Tabla_Signos[], 2 )</f>
        <v>Capricornio</v>
      </c>
      <c r="E67" s="1">
        <f ca="1">DATE(YEAR(TODAY()),MONTH(Tabla_Cumpleaños[Nacimiento]),DAY(Tabla_Cumpleaños[Nacimiento]))</f>
        <v>42368</v>
      </c>
      <c r="F6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6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68" spans="1:7" x14ac:dyDescent="0.25">
      <c r="A68" s="5" t="s">
        <v>82</v>
      </c>
      <c r="B68" s="2" t="s">
        <v>16</v>
      </c>
      <c r="C68" s="1">
        <v>30846</v>
      </c>
      <c r="D68" s="5" t="str">
        <f xml:space="preserve"> VLOOKUP( TEXT(Tabla_Cumpleaños[Nacimiento], "mm-dd"),Tabla_Signos[], 2 )</f>
        <v>Géminis</v>
      </c>
      <c r="E68" s="1">
        <f ca="1">DATE(YEAR(TODAY()),MONTH(Tabla_Cumpleaños[Nacimiento]),DAY(Tabla_Cumpleaños[Nacimiento]))</f>
        <v>42168</v>
      </c>
      <c r="F6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6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69" spans="1:7" x14ac:dyDescent="0.25">
      <c r="A69" s="5" t="s">
        <v>83</v>
      </c>
      <c r="B69" s="2" t="s">
        <v>16</v>
      </c>
      <c r="C69" s="1">
        <v>31692</v>
      </c>
      <c r="D69" s="5" t="str">
        <f xml:space="preserve"> VLOOKUP( TEXT(Tabla_Cumpleaños[Nacimiento], "mm-dd"),Tabla_Signos[], 2 )</f>
        <v>Libra</v>
      </c>
      <c r="E69" s="1">
        <f ca="1">DATE(YEAR(TODAY()),MONTH(Tabla_Cumpleaños[Nacimiento]),DAY(Tabla_Cumpleaños[Nacimiento]))</f>
        <v>42284</v>
      </c>
      <c r="F6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6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70" spans="1:7" x14ac:dyDescent="0.25">
      <c r="A70" s="5" t="s">
        <v>84</v>
      </c>
      <c r="B70" s="2" t="s">
        <v>16</v>
      </c>
      <c r="C70" s="1">
        <v>28324</v>
      </c>
      <c r="D70" s="5" t="str">
        <f xml:space="preserve"> VLOOKUP( TEXT(Tabla_Cumpleaños[Nacimiento], "mm-dd"),Tabla_Signos[], 2 )</f>
        <v>Cáncer</v>
      </c>
      <c r="E70" s="1">
        <f ca="1">DATE(YEAR(TODAY()),MONTH(Tabla_Cumpleaños[Nacimiento]),DAY(Tabla_Cumpleaños[Nacimiento]))</f>
        <v>42203</v>
      </c>
      <c r="F7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7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71" spans="1:7" x14ac:dyDescent="0.25">
      <c r="A71" s="5" t="s">
        <v>85</v>
      </c>
      <c r="B71" s="2" t="s">
        <v>16</v>
      </c>
      <c r="C71" s="1">
        <v>28531</v>
      </c>
      <c r="D71" s="5" t="str">
        <f xml:space="preserve"> VLOOKUP( TEXT(Tabla_Cumpleaños[Nacimiento], "mm-dd"),Tabla_Signos[], 2 )</f>
        <v>Acuario</v>
      </c>
      <c r="E71" s="1">
        <f ca="1">DATE(YEAR(TODAY()),MONTH(Tabla_Cumpleaños[Nacimiento]),DAY(Tabla_Cumpleaños[Nacimiento]))</f>
        <v>42045</v>
      </c>
      <c r="F7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7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72" spans="1:7" x14ac:dyDescent="0.25">
      <c r="A72" s="5" t="s">
        <v>86</v>
      </c>
      <c r="B72" s="2" t="s">
        <v>16</v>
      </c>
      <c r="C72" s="1">
        <v>28004</v>
      </c>
      <c r="D72" s="5" t="str">
        <f xml:space="preserve"> VLOOKUP( TEXT(Tabla_Cumpleaños[Nacimiento], "mm-dd"),Tabla_Signos[], 2 )</f>
        <v>Virgo</v>
      </c>
      <c r="E72" s="1">
        <f ca="1">DATE(YEAR(TODAY()),MONTH(Tabla_Cumpleaños[Nacimiento]),DAY(Tabla_Cumpleaños[Nacimiento]))</f>
        <v>42248</v>
      </c>
      <c r="F7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7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73" spans="1:7" x14ac:dyDescent="0.25">
      <c r="A73" s="5" t="s">
        <v>87</v>
      </c>
      <c r="B73" s="2" t="s">
        <v>16</v>
      </c>
      <c r="C73" s="1">
        <v>29416</v>
      </c>
      <c r="D73" s="5" t="str">
        <f xml:space="preserve"> VLOOKUP( TEXT(Tabla_Cumpleaños[Nacimiento], "mm-dd"),Tabla_Signos[], 2 )</f>
        <v>Cáncer</v>
      </c>
      <c r="E73" s="1">
        <f ca="1">DATE(YEAR(TODAY()),MONTH(Tabla_Cumpleaños[Nacimiento]),DAY(Tabla_Cumpleaños[Nacimiento]))</f>
        <v>42199</v>
      </c>
      <c r="F7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7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74" spans="1:7" x14ac:dyDescent="0.25">
      <c r="A74" s="5" t="s">
        <v>88</v>
      </c>
      <c r="B74" s="2" t="s">
        <v>16</v>
      </c>
      <c r="C74" s="1">
        <v>29780</v>
      </c>
      <c r="D74" s="5" t="str">
        <f xml:space="preserve"> VLOOKUP( TEXT(Tabla_Cumpleaños[Nacimiento], "mm-dd"),Tabla_Signos[], 2 )</f>
        <v>Cáncer</v>
      </c>
      <c r="E74" s="1">
        <f ca="1">DATE(YEAR(TODAY()),MONTH(Tabla_Cumpleaños[Nacimiento]),DAY(Tabla_Cumpleaños[Nacimiento]))</f>
        <v>42198</v>
      </c>
      <c r="F7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7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75" spans="1:7" x14ac:dyDescent="0.25">
      <c r="A75" s="5" t="s">
        <v>89</v>
      </c>
      <c r="B75" s="2" t="s">
        <v>16</v>
      </c>
      <c r="C75" s="1">
        <v>30125</v>
      </c>
      <c r="D75" s="5" t="str">
        <f xml:space="preserve"> VLOOKUP( TEXT(Tabla_Cumpleaños[Nacimiento], "mm-dd"),Tabla_Signos[], 2 )</f>
        <v>Cáncer</v>
      </c>
      <c r="E75" s="1">
        <f ca="1">DATE(YEAR(TODAY()),MONTH(Tabla_Cumpleaños[Nacimiento]),DAY(Tabla_Cumpleaños[Nacimiento]))</f>
        <v>42178</v>
      </c>
      <c r="F7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7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76" spans="1:7" x14ac:dyDescent="0.25">
      <c r="A76" s="5" t="s">
        <v>90</v>
      </c>
      <c r="B76" s="2" t="s">
        <v>16</v>
      </c>
      <c r="C76" s="1">
        <v>30888</v>
      </c>
      <c r="D76" s="5" t="str">
        <f xml:space="preserve"> VLOOKUP( TEXT(Tabla_Cumpleaños[Nacimiento], "mm-dd"),Tabla_Signos[], 2 )</f>
        <v>Leo</v>
      </c>
      <c r="E76" s="1">
        <f ca="1">DATE(YEAR(TODAY()),MONTH(Tabla_Cumpleaños[Nacimiento]),DAY(Tabla_Cumpleaños[Nacimiento]))</f>
        <v>42210</v>
      </c>
      <c r="F7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7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77" spans="1:7" x14ac:dyDescent="0.25">
      <c r="A77" s="5" t="s">
        <v>91</v>
      </c>
      <c r="B77" s="2" t="s">
        <v>16</v>
      </c>
      <c r="C77" s="1">
        <v>25623</v>
      </c>
      <c r="D77" s="5" t="str">
        <f xml:space="preserve"> VLOOKUP( TEXT(Tabla_Cumpleaños[Nacimiento], "mm-dd"),Tabla_Signos[], 2 )</f>
        <v>Piscis</v>
      </c>
      <c r="E77" s="1">
        <f ca="1">DATE(YEAR(TODAY()),MONTH(Tabla_Cumpleaños[Nacimiento]),DAY(Tabla_Cumpleaños[Nacimiento]))</f>
        <v>42059</v>
      </c>
      <c r="F7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7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78" spans="1:7" x14ac:dyDescent="0.25">
      <c r="A78" s="5" t="s">
        <v>92</v>
      </c>
      <c r="B78" s="2" t="s">
        <v>16</v>
      </c>
      <c r="C78" s="1">
        <v>27145</v>
      </c>
      <c r="D78" s="5" t="str">
        <f xml:space="preserve"> VLOOKUP( TEXT(Tabla_Cumpleaños[Nacimiento], "mm-dd"),Tabla_Signos[], 2 )</f>
        <v>Tauro</v>
      </c>
      <c r="E78" s="1">
        <f ca="1">DATE(YEAR(TODAY()),MONTH(Tabla_Cumpleaños[Nacimiento]),DAY(Tabla_Cumpleaños[Nacimiento]))</f>
        <v>42120</v>
      </c>
      <c r="F7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7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79" spans="1:7" x14ac:dyDescent="0.25">
      <c r="A79" s="5" t="s">
        <v>93</v>
      </c>
      <c r="B79" s="2" t="s">
        <v>16</v>
      </c>
      <c r="C79" s="1">
        <v>29880</v>
      </c>
      <c r="D79" s="5" t="str">
        <f xml:space="preserve"> VLOOKUP( TEXT(Tabla_Cumpleaños[Nacimiento], "mm-dd"),Tabla_Signos[], 2 )</f>
        <v>Libra</v>
      </c>
      <c r="E79" s="1">
        <f ca="1">DATE(YEAR(TODAY()),MONTH(Tabla_Cumpleaños[Nacimiento]),DAY(Tabla_Cumpleaños[Nacimiento]))</f>
        <v>42298</v>
      </c>
      <c r="F7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7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80" spans="1:7" x14ac:dyDescent="0.25">
      <c r="A80" s="5" t="s">
        <v>94</v>
      </c>
      <c r="B80" s="2" t="s">
        <v>16</v>
      </c>
      <c r="C80" s="1">
        <v>30957</v>
      </c>
      <c r="D80" s="5" t="str">
        <f xml:space="preserve"> VLOOKUP( TEXT(Tabla_Cumpleaños[Nacimiento], "mm-dd"),Tabla_Signos[], 2 )</f>
        <v>Libra</v>
      </c>
      <c r="E80" s="1">
        <f ca="1">DATE(YEAR(TODAY()),MONTH(Tabla_Cumpleaños[Nacimiento]),DAY(Tabla_Cumpleaños[Nacimiento]))</f>
        <v>42279</v>
      </c>
      <c r="F8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8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81" spans="1:7" x14ac:dyDescent="0.25">
      <c r="A81" s="5" t="s">
        <v>95</v>
      </c>
      <c r="B81" s="2" t="s">
        <v>16</v>
      </c>
      <c r="C81" s="1">
        <v>30029</v>
      </c>
      <c r="D81" s="5" t="str">
        <f xml:space="preserve"> VLOOKUP( TEXT(Tabla_Cumpleaños[Nacimiento], "mm-dd"),Tabla_Signos[], 2 )</f>
        <v>Piscis</v>
      </c>
      <c r="E81" s="1">
        <f ca="1">DATE(YEAR(TODAY()),MONTH(Tabla_Cumpleaños[Nacimiento]),DAY(Tabla_Cumpleaños[Nacimiento]))</f>
        <v>42082</v>
      </c>
      <c r="F8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8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82" spans="1:7" x14ac:dyDescent="0.25">
      <c r="A82" s="5" t="s">
        <v>96</v>
      </c>
      <c r="B82" s="2" t="s">
        <v>16</v>
      </c>
      <c r="C82" s="1">
        <v>30829</v>
      </c>
      <c r="D82" s="5" t="str">
        <f xml:space="preserve"> VLOOKUP( TEXT(Tabla_Cumpleaños[Nacimiento], "mm-dd"),Tabla_Signos[], 2 )</f>
        <v>Géminis</v>
      </c>
      <c r="E82" s="1">
        <f ca="1">DATE(YEAR(TODAY()),MONTH(Tabla_Cumpleaños[Nacimiento]),DAY(Tabla_Cumpleaños[Nacimiento]))</f>
        <v>42151</v>
      </c>
      <c r="F8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8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83" spans="1:7" x14ac:dyDescent="0.25">
      <c r="A83" s="5" t="s">
        <v>97</v>
      </c>
      <c r="B83" s="2" t="s">
        <v>16</v>
      </c>
      <c r="C83" s="1">
        <v>30606</v>
      </c>
      <c r="D83" s="5" t="str">
        <f xml:space="preserve"> VLOOKUP( TEXT(Tabla_Cumpleaños[Nacimiento], "mm-dd"),Tabla_Signos[], 2 )</f>
        <v>Libra</v>
      </c>
      <c r="E83" s="1">
        <f ca="1">DATE(YEAR(TODAY()),MONTH(Tabla_Cumpleaños[Nacimiento]),DAY(Tabla_Cumpleaños[Nacimiento]))</f>
        <v>42294</v>
      </c>
      <c r="F8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8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84" spans="1:7" x14ac:dyDescent="0.25">
      <c r="A84" s="5" t="s">
        <v>98</v>
      </c>
      <c r="B84" s="2" t="s">
        <v>16</v>
      </c>
      <c r="C84" s="1">
        <v>28456</v>
      </c>
      <c r="D84" s="5" t="str">
        <f xml:space="preserve"> VLOOKUP( TEXT(Tabla_Cumpleaños[Nacimiento], "mm-dd"),Tabla_Signos[], 2 )</f>
        <v>Sagitario</v>
      </c>
      <c r="E84" s="1">
        <f ca="1">DATE(YEAR(TODAY()),MONTH(Tabla_Cumpleaños[Nacimiento]),DAY(Tabla_Cumpleaños[Nacimiento]))</f>
        <v>42335</v>
      </c>
      <c r="F8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8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85" spans="1:7" x14ac:dyDescent="0.25">
      <c r="A85" s="5" t="s">
        <v>99</v>
      </c>
      <c r="B85" s="2" t="s">
        <v>16</v>
      </c>
      <c r="C85" s="1">
        <v>28859</v>
      </c>
      <c r="D85" s="5" t="str">
        <f xml:space="preserve"> VLOOKUP( TEXT(Tabla_Cumpleaños[Nacimiento], "mm-dd"),Tabla_Signos[], 2 )</f>
        <v>Capricornio</v>
      </c>
      <c r="E85" s="1">
        <f ca="1">DATE(YEAR(TODAY()),MONTH(Tabla_Cumpleaños[Nacimiento]),DAY(Tabla_Cumpleaños[Nacimiento]))</f>
        <v>42008</v>
      </c>
      <c r="F8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8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86" spans="1:7" x14ac:dyDescent="0.25">
      <c r="A86" s="5" t="s">
        <v>100</v>
      </c>
      <c r="B86" s="2" t="s">
        <v>16</v>
      </c>
      <c r="C86" s="1">
        <v>28311</v>
      </c>
      <c r="D86" s="5" t="str">
        <f xml:space="preserve"> VLOOKUP( TEXT(Tabla_Cumpleaños[Nacimiento], "mm-dd"),Tabla_Signos[], 2 )</f>
        <v>Cáncer</v>
      </c>
      <c r="E86" s="1">
        <f ca="1">DATE(YEAR(TODAY()),MONTH(Tabla_Cumpleaños[Nacimiento]),DAY(Tabla_Cumpleaños[Nacimiento]))</f>
        <v>42190</v>
      </c>
      <c r="F8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8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87" spans="1:7" x14ac:dyDescent="0.25">
      <c r="A87" s="5" t="s">
        <v>101</v>
      </c>
      <c r="B87" s="2" t="s">
        <v>20</v>
      </c>
      <c r="C87" s="1">
        <v>28840</v>
      </c>
      <c r="D87" s="5" t="str">
        <f xml:space="preserve"> VLOOKUP( TEXT(Tabla_Cumpleaños[Nacimiento], "mm-dd"),Tabla_Signos[], 2 )</f>
        <v>Sagitario</v>
      </c>
      <c r="E87" s="1">
        <f ca="1">DATE(YEAR(TODAY()),MONTH(Tabla_Cumpleaños[Nacimiento]),DAY(Tabla_Cumpleaños[Nacimiento]))</f>
        <v>42354</v>
      </c>
      <c r="F8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8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88" spans="1:7" x14ac:dyDescent="0.25">
      <c r="A88" s="5" t="s">
        <v>102</v>
      </c>
      <c r="B88" s="2" t="s">
        <v>20</v>
      </c>
      <c r="C88" s="1">
        <v>30874</v>
      </c>
      <c r="D88" s="5" t="str">
        <f xml:space="preserve"> VLOOKUP( TEXT(Tabla_Cumpleaños[Nacimiento], "mm-dd"),Tabla_Signos[], 2 )</f>
        <v>Cáncer</v>
      </c>
      <c r="E88" s="1">
        <f ca="1">DATE(YEAR(TODAY()),MONTH(Tabla_Cumpleaños[Nacimiento]),DAY(Tabla_Cumpleaños[Nacimiento]))</f>
        <v>42196</v>
      </c>
      <c r="F8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8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89" spans="1:7" x14ac:dyDescent="0.25">
      <c r="A89" s="5" t="s">
        <v>103</v>
      </c>
      <c r="B89" s="2" t="s">
        <v>20</v>
      </c>
      <c r="C89" s="1">
        <v>31306</v>
      </c>
      <c r="D89" s="5" t="str">
        <f xml:space="preserve"> VLOOKUP( TEXT(Tabla_Cumpleaños[Nacimiento], "mm-dd"),Tabla_Signos[], 2 )</f>
        <v>Virgo</v>
      </c>
      <c r="E89" s="1">
        <f ca="1">DATE(YEAR(TODAY()),MONTH(Tabla_Cumpleaños[Nacimiento]),DAY(Tabla_Cumpleaños[Nacimiento]))</f>
        <v>42263</v>
      </c>
      <c r="F8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8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90" spans="1:7" x14ac:dyDescent="0.25">
      <c r="A90" s="5" t="s">
        <v>104</v>
      </c>
      <c r="B90" s="2" t="s">
        <v>20</v>
      </c>
      <c r="C90" s="1">
        <v>27359</v>
      </c>
      <c r="D90" s="5" t="str">
        <f xml:space="preserve"> VLOOKUP( TEXT(Tabla_Cumpleaños[Nacimiento], "mm-dd"),Tabla_Signos[], 2 )</f>
        <v>Sagitario</v>
      </c>
      <c r="E90" s="1">
        <f ca="1">DATE(YEAR(TODAY()),MONTH(Tabla_Cumpleaños[Nacimiento]),DAY(Tabla_Cumpleaños[Nacimiento]))</f>
        <v>42334</v>
      </c>
      <c r="F9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9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91" spans="1:7" x14ac:dyDescent="0.25">
      <c r="A91" s="5" t="s">
        <v>105</v>
      </c>
      <c r="B91" s="2" t="s">
        <v>20</v>
      </c>
      <c r="C91" s="1">
        <v>24118</v>
      </c>
      <c r="D91" s="5" t="str">
        <f xml:space="preserve"> VLOOKUP( TEXT(Tabla_Cumpleaños[Nacimiento], "mm-dd"),Tabla_Signos[], 2 )</f>
        <v>Capricornio</v>
      </c>
      <c r="E91" s="1">
        <f ca="1">DATE(YEAR(TODAY()),MONTH(Tabla_Cumpleaños[Nacimiento]),DAY(Tabla_Cumpleaños[Nacimiento]))</f>
        <v>42015</v>
      </c>
      <c r="F9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9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92" spans="1:7" x14ac:dyDescent="0.25">
      <c r="A92" s="5" t="s">
        <v>106</v>
      </c>
      <c r="B92" s="2" t="s">
        <v>20</v>
      </c>
      <c r="C92" s="1">
        <v>24640</v>
      </c>
      <c r="D92" s="5" t="str">
        <f xml:space="preserve"> VLOOKUP( TEXT(Tabla_Cumpleaños[Nacimiento], "mm-dd"),Tabla_Signos[], 2 )</f>
        <v>Géminis</v>
      </c>
      <c r="E92" s="1">
        <f ca="1">DATE(YEAR(TODAY()),MONTH(Tabla_Cumpleaños[Nacimiento]),DAY(Tabla_Cumpleaños[Nacimiento]))</f>
        <v>42172</v>
      </c>
      <c r="F9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9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93" spans="1:7" x14ac:dyDescent="0.25">
      <c r="A93" s="5" t="s">
        <v>107</v>
      </c>
      <c r="B93" s="2" t="s">
        <v>20</v>
      </c>
      <c r="C93" s="1">
        <v>28242</v>
      </c>
      <c r="D93" s="5" t="str">
        <f xml:space="preserve"> VLOOKUP( TEXT(Tabla_Cumpleaños[Nacimiento], "mm-dd"),Tabla_Signos[], 2 )</f>
        <v>Tauro</v>
      </c>
      <c r="E93" s="1">
        <f ca="1">DATE(YEAR(TODAY()),MONTH(Tabla_Cumpleaños[Nacimiento]),DAY(Tabla_Cumpleaños[Nacimiento]))</f>
        <v>42121</v>
      </c>
      <c r="F9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9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94" spans="1:7" x14ac:dyDescent="0.25">
      <c r="A94" s="5" t="s">
        <v>108</v>
      </c>
      <c r="B94" s="2" t="s">
        <v>20</v>
      </c>
      <c r="C94" s="1">
        <v>29103</v>
      </c>
      <c r="D94" s="5" t="str">
        <f xml:space="preserve"> VLOOKUP( TEXT(Tabla_Cumpleaños[Nacimiento], "mm-dd"),Tabla_Signos[], 2 )</f>
        <v>Virgo</v>
      </c>
      <c r="E94" s="1">
        <f ca="1">DATE(YEAR(TODAY()),MONTH(Tabla_Cumpleaños[Nacimiento]),DAY(Tabla_Cumpleaños[Nacimiento]))</f>
        <v>42252</v>
      </c>
      <c r="F9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9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95" spans="1:7" x14ac:dyDescent="0.25">
      <c r="A95" s="5" t="s">
        <v>109</v>
      </c>
      <c r="B95" s="2" t="s">
        <v>20</v>
      </c>
      <c r="C95" s="1">
        <v>29243</v>
      </c>
      <c r="D95" s="5" t="str">
        <f xml:space="preserve"> VLOOKUP( TEXT(Tabla_Cumpleaños[Nacimiento], "mm-dd"),Tabla_Signos[], 2 )</f>
        <v>Acuario</v>
      </c>
      <c r="E95" s="1">
        <f ca="1">DATE(YEAR(TODAY()),MONTH(Tabla_Cumpleaños[Nacimiento]),DAY(Tabla_Cumpleaños[Nacimiento]))</f>
        <v>42027</v>
      </c>
      <c r="F9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9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96" spans="1:7" x14ac:dyDescent="0.25">
      <c r="A96" s="5" t="s">
        <v>110</v>
      </c>
      <c r="B96" s="2" t="s">
        <v>20</v>
      </c>
      <c r="C96" s="1">
        <v>30053</v>
      </c>
      <c r="D96" s="5" t="str">
        <f xml:space="preserve"> VLOOKUP( TEXT(Tabla_Cumpleaños[Nacimiento], "mm-dd"),Tabla_Signos[], 2 )</f>
        <v>Aries</v>
      </c>
      <c r="E96" s="1">
        <f ca="1">DATE(YEAR(TODAY()),MONTH(Tabla_Cumpleaños[Nacimiento]),DAY(Tabla_Cumpleaños[Nacimiento]))</f>
        <v>42106</v>
      </c>
      <c r="F9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9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97" spans="1:7" x14ac:dyDescent="0.25">
      <c r="A97" s="5" t="s">
        <v>111</v>
      </c>
      <c r="B97" s="2" t="s">
        <v>20</v>
      </c>
      <c r="C97" s="1">
        <v>26486</v>
      </c>
      <c r="D97" s="5" t="str">
        <f xml:space="preserve"> VLOOKUP( TEXT(Tabla_Cumpleaños[Nacimiento], "mm-dd"),Tabla_Signos[], 2 )</f>
        <v>Cáncer</v>
      </c>
      <c r="E97" s="1">
        <f ca="1">DATE(YEAR(TODAY()),MONTH(Tabla_Cumpleaños[Nacimiento]),DAY(Tabla_Cumpleaños[Nacimiento]))</f>
        <v>42191</v>
      </c>
      <c r="F9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9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98" spans="1:7" x14ac:dyDescent="0.25">
      <c r="A98" s="5" t="s">
        <v>112</v>
      </c>
      <c r="B98" s="2" t="s">
        <v>20</v>
      </c>
      <c r="C98" s="1">
        <v>28075</v>
      </c>
      <c r="D98" s="5" t="str">
        <f xml:space="preserve"> VLOOKUP( TEXT(Tabla_Cumpleaños[Nacimiento], "mm-dd"),Tabla_Signos[], 2 )</f>
        <v>Escorpión</v>
      </c>
      <c r="E98" s="1">
        <f ca="1">DATE(YEAR(TODAY()),MONTH(Tabla_Cumpleaños[Nacimiento]),DAY(Tabla_Cumpleaños[Nacimiento]))</f>
        <v>42319</v>
      </c>
      <c r="F9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9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99" spans="1:7" x14ac:dyDescent="0.25">
      <c r="A99" s="5" t="s">
        <v>113</v>
      </c>
      <c r="B99" s="2" t="s">
        <v>20</v>
      </c>
      <c r="C99" s="1">
        <v>28225</v>
      </c>
      <c r="D99" s="5" t="str">
        <f xml:space="preserve"> VLOOKUP( TEXT(Tabla_Cumpleaños[Nacimiento], "mm-dd"),Tabla_Signos[], 2 )</f>
        <v>Aries</v>
      </c>
      <c r="E99" s="1">
        <f ca="1">DATE(YEAR(TODAY()),MONTH(Tabla_Cumpleaños[Nacimiento]),DAY(Tabla_Cumpleaños[Nacimiento]))</f>
        <v>42104</v>
      </c>
      <c r="F9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9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100" spans="1:7" x14ac:dyDescent="0.25">
      <c r="A100" s="5" t="s">
        <v>114</v>
      </c>
      <c r="B100" s="2" t="s">
        <v>16</v>
      </c>
      <c r="C100" s="1">
        <v>25139</v>
      </c>
      <c r="D100" s="5" t="str">
        <f xml:space="preserve"> VLOOKUP( TEXT(Tabla_Cumpleaños[Nacimiento], "mm-dd"),Tabla_Signos[], 2 )</f>
        <v>Escorpión</v>
      </c>
      <c r="E100" s="1">
        <f ca="1">DATE(YEAR(TODAY()),MONTH(Tabla_Cumpleaños[Nacimiento]),DAY(Tabla_Cumpleaños[Nacimiento]))</f>
        <v>42305</v>
      </c>
      <c r="F10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0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01" spans="1:7" x14ac:dyDescent="0.25">
      <c r="A101" s="5" t="s">
        <v>115</v>
      </c>
      <c r="B101" s="2" t="s">
        <v>16</v>
      </c>
      <c r="C101" s="1">
        <v>22705</v>
      </c>
      <c r="D101" s="5" t="str">
        <f xml:space="preserve"> VLOOKUP( TEXT(Tabla_Cumpleaños[Nacimiento], "mm-dd"),Tabla_Signos[], 2 )</f>
        <v>Piscis</v>
      </c>
      <c r="E101" s="1">
        <f ca="1">DATE(YEAR(TODAY()),MONTH(Tabla_Cumpleaños[Nacimiento]),DAY(Tabla_Cumpleaños[Nacimiento]))</f>
        <v>42063</v>
      </c>
      <c r="F10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10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102" spans="1:7" x14ac:dyDescent="0.25">
      <c r="A102" s="5" t="s">
        <v>116</v>
      </c>
      <c r="B102" s="2" t="s">
        <v>20</v>
      </c>
      <c r="C102" s="1">
        <v>24720</v>
      </c>
      <c r="D102" s="5" t="str">
        <f xml:space="preserve"> VLOOKUP( TEXT(Tabla_Cumpleaños[Nacimiento], "mm-dd"),Tabla_Signos[], 2 )</f>
        <v>Virgo</v>
      </c>
      <c r="E102" s="1">
        <f ca="1">DATE(YEAR(TODAY()),MONTH(Tabla_Cumpleaños[Nacimiento]),DAY(Tabla_Cumpleaños[Nacimiento]))</f>
        <v>42252</v>
      </c>
      <c r="F10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10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103" spans="1:7" x14ac:dyDescent="0.25">
      <c r="A103" s="5" t="s">
        <v>117</v>
      </c>
      <c r="B103" s="2" t="s">
        <v>16</v>
      </c>
      <c r="C103" s="1">
        <v>29191</v>
      </c>
      <c r="D103" s="5" t="str">
        <f xml:space="preserve"> VLOOKUP( TEXT(Tabla_Cumpleaños[Nacimiento], "mm-dd"),Tabla_Signos[], 2 )</f>
        <v>Sagitario</v>
      </c>
      <c r="E103" s="1">
        <f ca="1">DATE(YEAR(TODAY()),MONTH(Tabla_Cumpleaños[Nacimiento]),DAY(Tabla_Cumpleaños[Nacimiento]))</f>
        <v>42340</v>
      </c>
      <c r="F10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0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04" spans="1:7" x14ac:dyDescent="0.25">
      <c r="A104" s="5" t="s">
        <v>118</v>
      </c>
      <c r="B104" s="2" t="s">
        <v>16</v>
      </c>
      <c r="C104" s="1">
        <v>24559</v>
      </c>
      <c r="D104" s="5" t="str">
        <f xml:space="preserve"> VLOOKUP( TEXT(Tabla_Cumpleaños[Nacimiento], "mm-dd"),Tabla_Signos[], 2 )</f>
        <v>Aries</v>
      </c>
      <c r="E104" s="1">
        <f ca="1">DATE(YEAR(TODAY()),MONTH(Tabla_Cumpleaños[Nacimiento]),DAY(Tabla_Cumpleaños[Nacimiento]))</f>
        <v>42091</v>
      </c>
      <c r="F10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10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105" spans="1:7" x14ac:dyDescent="0.25">
      <c r="A105" s="5" t="s">
        <v>119</v>
      </c>
      <c r="B105" s="2" t="s">
        <v>16</v>
      </c>
      <c r="C105" s="1">
        <v>21091</v>
      </c>
      <c r="D105" s="5" t="str">
        <f xml:space="preserve"> VLOOKUP( TEXT(Tabla_Cumpleaños[Nacimiento], "mm-dd"),Tabla_Signos[], 2 )</f>
        <v>Libra</v>
      </c>
      <c r="E105" s="1">
        <f ca="1">DATE(YEAR(TODAY()),MONTH(Tabla_Cumpleaños[Nacimiento]),DAY(Tabla_Cumpleaños[Nacimiento]))</f>
        <v>42275</v>
      </c>
      <c r="F10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10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106" spans="1:7" x14ac:dyDescent="0.25">
      <c r="A106" s="5" t="s">
        <v>120</v>
      </c>
      <c r="B106" s="2" t="s">
        <v>20</v>
      </c>
      <c r="C106" s="1">
        <v>28471</v>
      </c>
      <c r="D106" s="5" t="str">
        <f xml:space="preserve"> VLOOKUP( TEXT(Tabla_Cumpleaños[Nacimiento], "mm-dd"),Tabla_Signos[], 2 )</f>
        <v>Sagitario</v>
      </c>
      <c r="E106" s="1">
        <f ca="1">DATE(YEAR(TODAY()),MONTH(Tabla_Cumpleaños[Nacimiento]),DAY(Tabla_Cumpleaños[Nacimiento]))</f>
        <v>42350</v>
      </c>
      <c r="F10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0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07" spans="1:7" x14ac:dyDescent="0.25">
      <c r="A107" s="5" t="s">
        <v>121</v>
      </c>
      <c r="B107" s="2" t="s">
        <v>20</v>
      </c>
      <c r="C107" s="1">
        <v>25961</v>
      </c>
      <c r="D107" s="5" t="str">
        <f xml:space="preserve"> VLOOKUP( TEXT(Tabla_Cumpleaños[Nacimiento], "mm-dd"),Tabla_Signos[], 2 )</f>
        <v>Acuario</v>
      </c>
      <c r="E107" s="1">
        <f ca="1">DATE(YEAR(TODAY()),MONTH(Tabla_Cumpleaños[Nacimiento]),DAY(Tabla_Cumpleaños[Nacimiento]))</f>
        <v>42032</v>
      </c>
      <c r="F10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0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08" spans="1:7" x14ac:dyDescent="0.25">
      <c r="A108" s="5" t="s">
        <v>122</v>
      </c>
      <c r="B108" s="2" t="s">
        <v>20</v>
      </c>
      <c r="C108" s="1">
        <v>23341</v>
      </c>
      <c r="D108" s="5" t="str">
        <f xml:space="preserve"> VLOOKUP( TEXT(Tabla_Cumpleaños[Nacimiento], "mm-dd"),Tabla_Signos[], 2 )</f>
        <v>Sagitario</v>
      </c>
      <c r="E108" s="1">
        <f ca="1">DATE(YEAR(TODAY()),MONTH(Tabla_Cumpleaños[Nacimiento]),DAY(Tabla_Cumpleaños[Nacimiento]))</f>
        <v>42334</v>
      </c>
      <c r="F10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0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09" spans="1:7" x14ac:dyDescent="0.25">
      <c r="A109" s="5" t="s">
        <v>123</v>
      </c>
      <c r="B109" s="2" t="s">
        <v>16</v>
      </c>
      <c r="C109" s="1">
        <v>23049</v>
      </c>
      <c r="D109" s="5" t="str">
        <f xml:space="preserve"> VLOOKUP( TEXT(Tabla_Cumpleaños[Nacimiento], "mm-dd"),Tabla_Signos[], 2 )</f>
        <v>Acuario</v>
      </c>
      <c r="E109" s="1">
        <f ca="1">DATE(YEAR(TODAY()),MONTH(Tabla_Cumpleaños[Nacimiento]),DAY(Tabla_Cumpleaños[Nacimiento]))</f>
        <v>42042</v>
      </c>
      <c r="F10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0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10" spans="1:7" x14ac:dyDescent="0.25">
      <c r="A110" s="5" t="s">
        <v>124</v>
      </c>
      <c r="B110" s="2" t="s">
        <v>20</v>
      </c>
      <c r="C110" s="1">
        <v>29970</v>
      </c>
      <c r="D110" s="5" t="str">
        <f xml:space="preserve"> VLOOKUP( TEXT(Tabla_Cumpleaños[Nacimiento], "mm-dd"),Tabla_Signos[], 2 )</f>
        <v>Capricornio</v>
      </c>
      <c r="E110" s="1">
        <f ca="1">DATE(YEAR(TODAY()),MONTH(Tabla_Cumpleaños[Nacimiento]),DAY(Tabla_Cumpleaños[Nacimiento]))</f>
        <v>42023</v>
      </c>
      <c r="F11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1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11" spans="1:7" x14ac:dyDescent="0.25">
      <c r="A111" s="5" t="s">
        <v>125</v>
      </c>
      <c r="B111" s="2" t="s">
        <v>20</v>
      </c>
      <c r="C111" s="1">
        <v>24341</v>
      </c>
      <c r="D111" s="5" t="str">
        <f xml:space="preserve"> VLOOKUP( TEXT(Tabla_Cumpleaños[Nacimiento], "mm-dd"),Tabla_Signos[], 2 )</f>
        <v>Leo</v>
      </c>
      <c r="E111" s="1">
        <f ca="1">DATE(YEAR(TODAY()),MONTH(Tabla_Cumpleaños[Nacimiento]),DAY(Tabla_Cumpleaños[Nacimiento]))</f>
        <v>42238</v>
      </c>
      <c r="F11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11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112" spans="1:7" x14ac:dyDescent="0.25">
      <c r="A112" s="5" t="s">
        <v>126</v>
      </c>
      <c r="B112" s="2" t="s">
        <v>20</v>
      </c>
      <c r="C112" s="1">
        <v>26074</v>
      </c>
      <c r="D112" s="5" t="str">
        <f xml:space="preserve"> VLOOKUP( TEXT(Tabla_Cumpleaños[Nacimiento], "mm-dd"),Tabla_Signos[], 2 )</f>
        <v>Tauro</v>
      </c>
      <c r="E112" s="1">
        <f ca="1">DATE(YEAR(TODAY()),MONTH(Tabla_Cumpleaños[Nacimiento]),DAY(Tabla_Cumpleaños[Nacimiento]))</f>
        <v>42145</v>
      </c>
      <c r="F11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11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113" spans="1:7" x14ac:dyDescent="0.25">
      <c r="A113" s="5" t="s">
        <v>127</v>
      </c>
      <c r="B113" s="2" t="s">
        <v>20</v>
      </c>
      <c r="C113" s="1">
        <v>26558</v>
      </c>
      <c r="D113" s="5" t="str">
        <f xml:space="preserve"> VLOOKUP( TEXT(Tabla_Cumpleaños[Nacimiento], "mm-dd"),Tabla_Signos[], 2 )</f>
        <v>Virgo</v>
      </c>
      <c r="E113" s="1">
        <f ca="1">DATE(YEAR(TODAY()),MONTH(Tabla_Cumpleaños[Nacimiento]),DAY(Tabla_Cumpleaños[Nacimiento]))</f>
        <v>42263</v>
      </c>
      <c r="F11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11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114" spans="1:7" x14ac:dyDescent="0.25">
      <c r="A114" s="5" t="s">
        <v>128</v>
      </c>
      <c r="B114" s="2" t="s">
        <v>20</v>
      </c>
      <c r="C114" s="1">
        <v>27006</v>
      </c>
      <c r="D114" s="5" t="str">
        <f xml:space="preserve"> VLOOKUP( TEXT(Tabla_Cumpleaños[Nacimiento], "mm-dd"),Tabla_Signos[], 2 )</f>
        <v>Sagitario</v>
      </c>
      <c r="E114" s="1">
        <f ca="1">DATE(YEAR(TODAY()),MONTH(Tabla_Cumpleaños[Nacimiento]),DAY(Tabla_Cumpleaños[Nacimiento]))</f>
        <v>42346</v>
      </c>
      <c r="F11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1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15" spans="1:7" x14ac:dyDescent="0.25">
      <c r="A115" s="5" t="s">
        <v>129</v>
      </c>
      <c r="B115" s="2" t="s">
        <v>20</v>
      </c>
      <c r="C115" s="1">
        <v>20778</v>
      </c>
      <c r="D115" s="5" t="str">
        <f xml:space="preserve"> VLOOKUP( TEXT(Tabla_Cumpleaños[Nacimiento], "mm-dd"),Tabla_Signos[], 2 )</f>
        <v>Escorpión</v>
      </c>
      <c r="E115" s="1">
        <f ca="1">DATE(YEAR(TODAY()),MONTH(Tabla_Cumpleaños[Nacimiento]),DAY(Tabla_Cumpleaños[Nacimiento]))</f>
        <v>42327</v>
      </c>
      <c r="F115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1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16" spans="1:7" x14ac:dyDescent="0.25">
      <c r="A116" s="5" t="s">
        <v>130</v>
      </c>
      <c r="B116" s="2" t="s">
        <v>20</v>
      </c>
      <c r="C116" s="1">
        <v>28866</v>
      </c>
      <c r="D116" s="5" t="str">
        <f xml:space="preserve"> VLOOKUP( TEXT(Tabla_Cumpleaños[Nacimiento], "mm-dd"),Tabla_Signos[], 2 )</f>
        <v>Capricornio</v>
      </c>
      <c r="E116" s="1">
        <f ca="1">DATE(YEAR(TODAY()),MONTH(Tabla_Cumpleaños[Nacimiento]),DAY(Tabla_Cumpleaños[Nacimiento]))</f>
        <v>42015</v>
      </c>
      <c r="F116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1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17" spans="1:7" x14ac:dyDescent="0.25">
      <c r="A117" s="5" t="s">
        <v>131</v>
      </c>
      <c r="B117" s="2" t="s">
        <v>20</v>
      </c>
      <c r="C117" s="1">
        <v>24391</v>
      </c>
      <c r="D117" s="5" t="str">
        <f xml:space="preserve"> VLOOKUP( TEXT(Tabla_Cumpleaños[Nacimiento], "mm-dd"),Tabla_Signos[], 2 )</f>
        <v>Libra</v>
      </c>
      <c r="E117" s="1">
        <f ca="1">DATE(YEAR(TODAY()),MONTH(Tabla_Cumpleaños[Nacimiento]),DAY(Tabla_Cumpleaños[Nacimiento]))</f>
        <v>42288</v>
      </c>
      <c r="F117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11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118" spans="1:7" x14ac:dyDescent="0.25">
      <c r="A118" s="5" t="s">
        <v>132</v>
      </c>
      <c r="B118" s="2" t="s">
        <v>20</v>
      </c>
      <c r="C118" s="1">
        <v>28158</v>
      </c>
      <c r="D118" s="5" t="str">
        <f xml:space="preserve"> VLOOKUP( TEXT(Tabla_Cumpleaños[Nacimiento], "mm-dd"),Tabla_Signos[], 2 )</f>
        <v>Acuario</v>
      </c>
      <c r="E118" s="1">
        <f ca="1">DATE(YEAR(TODAY()),MONTH(Tabla_Cumpleaños[Nacimiento]),DAY(Tabla_Cumpleaños[Nacimiento]))</f>
        <v>42037</v>
      </c>
      <c r="F118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1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19" spans="1:7" x14ac:dyDescent="0.25">
      <c r="A119" s="5" t="s">
        <v>133</v>
      </c>
      <c r="B119" s="2" t="s">
        <v>20</v>
      </c>
      <c r="C119" s="1">
        <v>27341</v>
      </c>
      <c r="D119" s="5" t="str">
        <f xml:space="preserve"> VLOOKUP( TEXT(Tabla_Cumpleaños[Nacimiento], "mm-dd"),Tabla_Signos[], 2 )</f>
        <v>Escorpión</v>
      </c>
      <c r="E119" s="1">
        <f ca="1">DATE(YEAR(TODAY()),MONTH(Tabla_Cumpleaños[Nacimiento]),DAY(Tabla_Cumpleaños[Nacimiento]))</f>
        <v>42316</v>
      </c>
      <c r="F119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1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20" spans="1:7" x14ac:dyDescent="0.25">
      <c r="A120" s="5" t="s">
        <v>134</v>
      </c>
      <c r="B120" s="2" t="s">
        <v>16</v>
      </c>
      <c r="C120" s="1">
        <v>25569</v>
      </c>
      <c r="D120" s="5" t="str">
        <f xml:space="preserve"> VLOOKUP( TEXT(Tabla_Cumpleaños[Nacimiento], "mm-dd"),Tabla_Signos[], 2 )</f>
        <v>Capricornio</v>
      </c>
      <c r="E120" s="1">
        <f ca="1">DATE(YEAR(TODAY()),MONTH(Tabla_Cumpleaños[Nacimiento]),DAY(Tabla_Cumpleaños[Nacimiento]))</f>
        <v>42005</v>
      </c>
      <c r="F120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2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21" spans="1:7" x14ac:dyDescent="0.25">
      <c r="A121" s="5" t="s">
        <v>135</v>
      </c>
      <c r="B121" s="2" t="s">
        <v>20</v>
      </c>
      <c r="C121" s="1">
        <v>25193</v>
      </c>
      <c r="D121" s="5" t="str">
        <f xml:space="preserve"> VLOOKUP( TEXT(Tabla_Cumpleaños[Nacimiento], "mm-dd"),Tabla_Signos[], 2 )</f>
        <v>Sagitario</v>
      </c>
      <c r="E121" s="1">
        <f ca="1">DATE(YEAR(TODAY()),MONTH(Tabla_Cumpleaños[Nacimiento]),DAY(Tabla_Cumpleaños[Nacimiento]))</f>
        <v>42359</v>
      </c>
      <c r="F121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2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22" spans="1:7" x14ac:dyDescent="0.25">
      <c r="A122" s="5" t="s">
        <v>136</v>
      </c>
      <c r="B122" s="2" t="s">
        <v>16</v>
      </c>
      <c r="C122" s="1">
        <v>19931</v>
      </c>
      <c r="D122" s="5" t="str">
        <f xml:space="preserve"> VLOOKUP( TEXT(Tabla_Cumpleaños[Nacimiento], "mm-dd"),Tabla_Signos[], 2 )</f>
        <v>Leo</v>
      </c>
      <c r="E122" s="1">
        <f ca="1">DATE(YEAR(TODAY()),MONTH(Tabla_Cumpleaños[Nacimiento]),DAY(Tabla_Cumpleaños[Nacimiento]))</f>
        <v>42211</v>
      </c>
      <c r="F122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12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123" spans="1:7" x14ac:dyDescent="0.25">
      <c r="A123" s="5" t="s">
        <v>137</v>
      </c>
      <c r="B123" s="2" t="s">
        <v>20</v>
      </c>
      <c r="C123" s="1">
        <v>21232</v>
      </c>
      <c r="D123" s="5" t="str">
        <f xml:space="preserve"> VLOOKUP( TEXT(Tabla_Cumpleaños[Nacimiento], "mm-dd"),Tabla_Signos[], 2 )</f>
        <v>Acuario</v>
      </c>
      <c r="E123" s="1">
        <f ca="1">DATE(YEAR(TODAY()),MONTH(Tabla_Cumpleaños[Nacimiento]),DAY(Tabla_Cumpleaños[Nacimiento]))</f>
        <v>42051</v>
      </c>
      <c r="F123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2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24" spans="1:7" x14ac:dyDescent="0.25">
      <c r="A124" s="5" t="s">
        <v>138</v>
      </c>
      <c r="B124" s="2" t="s">
        <v>16</v>
      </c>
      <c r="C124" s="1">
        <v>26413</v>
      </c>
      <c r="D124" s="5" t="str">
        <f xml:space="preserve"> VLOOKUP( TEXT(Tabla_Cumpleaños[Nacimiento], "mm-dd"),Tabla_Signos[], 2 )</f>
        <v>Tauro</v>
      </c>
      <c r="E124" s="1">
        <f ca="1">DATE(YEAR(TODAY()),MONTH(Tabla_Cumpleaños[Nacimiento]),DAY(Tabla_Cumpleaños[Nacimiento]))</f>
        <v>42118</v>
      </c>
      <c r="F124" s="5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12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125" spans="1:7" x14ac:dyDescent="0.25">
      <c r="A125" s="5" t="s">
        <v>183</v>
      </c>
      <c r="B125" s="2" t="s">
        <v>16</v>
      </c>
      <c r="C125" s="1">
        <v>23123</v>
      </c>
      <c r="D125" s="21" t="str">
        <f xml:space="preserve"> VLOOKUP( TEXT(Tabla_Cumpleaños[Nacimiento], "mm-dd"),Tabla_Signos[], 2 )</f>
        <v>Tauro</v>
      </c>
      <c r="E125" s="1">
        <f ca="1">DATE(YEAR(TODAY()),MONTH(Tabla_Cumpleaños[Nacimiento]),DAY(Tabla_Cumpleaños[Nacimiento]))</f>
        <v>42116</v>
      </c>
      <c r="F125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Tauro</v>
      </c>
      <c r="G12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Tauro</v>
      </c>
    </row>
    <row r="126" spans="1:7" x14ac:dyDescent="0.25">
      <c r="A126" s="5" t="s">
        <v>184</v>
      </c>
      <c r="B126" s="2" t="s">
        <v>16</v>
      </c>
      <c r="C126" s="1">
        <v>26635</v>
      </c>
      <c r="D126" s="21" t="str">
        <f xml:space="preserve"> VLOOKUP( TEXT(Tabla_Cumpleaños[Nacimiento], "mm-dd"),Tabla_Signos[], 2 )</f>
        <v>Sagitario</v>
      </c>
      <c r="E126" s="1">
        <f ca="1">DATE(YEAR(TODAY()),MONTH(Tabla_Cumpleaños[Nacimiento]),DAY(Tabla_Cumpleaños[Nacimiento]))</f>
        <v>42340</v>
      </c>
      <c r="F126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2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27" spans="1:7" x14ac:dyDescent="0.25">
      <c r="A127" s="5" t="s">
        <v>185</v>
      </c>
      <c r="B127" s="2" t="s">
        <v>16</v>
      </c>
      <c r="C127" s="1">
        <v>29537</v>
      </c>
      <c r="D127" s="21" t="str">
        <f xml:space="preserve"> VLOOKUP( TEXT(Tabla_Cumpleaños[Nacimiento], "mm-dd"),Tabla_Signos[], 2 )</f>
        <v>Escorpión</v>
      </c>
      <c r="E127" s="1">
        <f ca="1">DATE(YEAR(TODAY()),MONTH(Tabla_Cumpleaños[Nacimiento]),DAY(Tabla_Cumpleaños[Nacimiento]))</f>
        <v>42320</v>
      </c>
      <c r="F127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2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28" spans="1:7" x14ac:dyDescent="0.25">
      <c r="A128" s="5" t="s">
        <v>186</v>
      </c>
      <c r="B128" s="2" t="s">
        <v>20</v>
      </c>
      <c r="C128" s="1">
        <v>24557</v>
      </c>
      <c r="D128" s="21" t="str">
        <f xml:space="preserve"> VLOOKUP( TEXT(Tabla_Cumpleaños[Nacimiento], "mm-dd"),Tabla_Signos[], 2 )</f>
        <v>Aries</v>
      </c>
      <c r="E128" s="1">
        <f ca="1">DATE(YEAR(TODAY()),MONTH(Tabla_Cumpleaños[Nacimiento]),DAY(Tabla_Cumpleaños[Nacimiento]))</f>
        <v>42089</v>
      </c>
      <c r="F128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12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129" spans="1:7" x14ac:dyDescent="0.25">
      <c r="A129" s="5" t="s">
        <v>187</v>
      </c>
      <c r="B129" s="2" t="s">
        <v>16</v>
      </c>
      <c r="C129" s="1">
        <v>21870</v>
      </c>
      <c r="D129" s="21" t="str">
        <f xml:space="preserve"> VLOOKUP( TEXT(Tabla_Cumpleaños[Nacimiento], "mm-dd"),Tabla_Signos[], 2 )</f>
        <v>Escorpión</v>
      </c>
      <c r="E129" s="1">
        <f ca="1">DATE(YEAR(TODAY()),MONTH(Tabla_Cumpleaños[Nacimiento]),DAY(Tabla_Cumpleaños[Nacimiento]))</f>
        <v>42324</v>
      </c>
      <c r="F129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2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30" spans="1:7" x14ac:dyDescent="0.25">
      <c r="A130" s="5" t="s">
        <v>188</v>
      </c>
      <c r="B130" s="2" t="s">
        <v>16</v>
      </c>
      <c r="C130" s="1">
        <v>20893</v>
      </c>
      <c r="D130" s="21" t="str">
        <f xml:space="preserve"> VLOOKUP( TEXT(Tabla_Cumpleaños[Nacimiento], "mm-dd"),Tabla_Signos[], 2 )</f>
        <v>Piscis</v>
      </c>
      <c r="E130" s="1">
        <f ca="1">DATE(YEAR(TODAY()),MONTH(Tabla_Cumpleaños[Nacimiento]),DAY(Tabla_Cumpleaños[Nacimiento]))</f>
        <v>42077</v>
      </c>
      <c r="F130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13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131" spans="1:7" x14ac:dyDescent="0.25">
      <c r="A131" s="5" t="s">
        <v>189</v>
      </c>
      <c r="B131" s="2" t="s">
        <v>20</v>
      </c>
      <c r="C131" s="1">
        <v>29296</v>
      </c>
      <c r="D131" s="21" t="str">
        <f xml:space="preserve"> VLOOKUP( TEXT(Tabla_Cumpleaños[Nacimiento], "mm-dd"),Tabla_Signos[], 2 )</f>
        <v>Piscis</v>
      </c>
      <c r="E131" s="1">
        <f ca="1">DATE(YEAR(TODAY()),MONTH(Tabla_Cumpleaños[Nacimiento]),DAY(Tabla_Cumpleaños[Nacimiento]))</f>
        <v>42079</v>
      </c>
      <c r="F131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13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132" spans="1:7" x14ac:dyDescent="0.25">
      <c r="A132" s="5" t="s">
        <v>190</v>
      </c>
      <c r="B132" s="2" t="s">
        <v>20</v>
      </c>
      <c r="C132" s="1">
        <v>24621</v>
      </c>
      <c r="D132" s="21" t="str">
        <f xml:space="preserve"> VLOOKUP( TEXT(Tabla_Cumpleaños[Nacimiento], "mm-dd"),Tabla_Signos[], 2 )</f>
        <v>Géminis</v>
      </c>
      <c r="E132" s="1">
        <f ca="1">DATE(YEAR(TODAY()),MONTH(Tabla_Cumpleaños[Nacimiento]),DAY(Tabla_Cumpleaños[Nacimiento]))</f>
        <v>42153</v>
      </c>
      <c r="F132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13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133" spans="1:7" x14ac:dyDescent="0.25">
      <c r="A133" s="5" t="s">
        <v>191</v>
      </c>
      <c r="B133" s="2" t="s">
        <v>20</v>
      </c>
      <c r="C133" s="1">
        <v>28018</v>
      </c>
      <c r="D133" s="21" t="str">
        <f xml:space="preserve"> VLOOKUP( TEXT(Tabla_Cumpleaños[Nacimiento], "mm-dd"),Tabla_Signos[], 2 )</f>
        <v>Virgo</v>
      </c>
      <c r="E133" s="1">
        <f ca="1">DATE(YEAR(TODAY()),MONTH(Tabla_Cumpleaños[Nacimiento]),DAY(Tabla_Cumpleaños[Nacimiento]))</f>
        <v>42262</v>
      </c>
      <c r="F133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Virgo</v>
      </c>
      <c r="G13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Virgo</v>
      </c>
    </row>
    <row r="134" spans="1:7" x14ac:dyDescent="0.25">
      <c r="A134" s="5" t="s">
        <v>192</v>
      </c>
      <c r="B134" s="2" t="s">
        <v>20</v>
      </c>
      <c r="C134" s="1">
        <v>26684</v>
      </c>
      <c r="D134" s="21" t="str">
        <f xml:space="preserve"> VLOOKUP( TEXT(Tabla_Cumpleaños[Nacimiento], "mm-dd"),Tabla_Signos[], 2 )</f>
        <v>Capricornio</v>
      </c>
      <c r="E134" s="1">
        <f ca="1">DATE(YEAR(TODAY()),MONTH(Tabla_Cumpleaños[Nacimiento]),DAY(Tabla_Cumpleaños[Nacimiento]))</f>
        <v>42024</v>
      </c>
      <c r="F134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3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35" spans="1:7" x14ac:dyDescent="0.25">
      <c r="A135" s="5" t="s">
        <v>193</v>
      </c>
      <c r="B135" s="2" t="s">
        <v>20</v>
      </c>
      <c r="C135" s="1">
        <v>27714</v>
      </c>
      <c r="D135" s="21" t="str">
        <f xml:space="preserve"> VLOOKUP( TEXT(Tabla_Cumpleaños[Nacimiento], "mm-dd"),Tabla_Signos[], 2 )</f>
        <v>Escorpión</v>
      </c>
      <c r="E135" s="1">
        <f ca="1">DATE(YEAR(TODAY()),MONTH(Tabla_Cumpleaños[Nacimiento]),DAY(Tabla_Cumpleaños[Nacimiento]))</f>
        <v>42324</v>
      </c>
      <c r="F135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3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36" spans="1:7" x14ac:dyDescent="0.25">
      <c r="A136" s="5" t="s">
        <v>194</v>
      </c>
      <c r="B136" s="2" t="s">
        <v>20</v>
      </c>
      <c r="C136" s="1">
        <v>24771</v>
      </c>
      <c r="D136" s="21" t="str">
        <f xml:space="preserve"> VLOOKUP( TEXT(Tabla_Cumpleaños[Nacimiento], "mm-dd"),Tabla_Signos[], 2 )</f>
        <v>Escorpión</v>
      </c>
      <c r="E136" s="1">
        <f ca="1">DATE(YEAR(TODAY()),MONTH(Tabla_Cumpleaños[Nacimiento]),DAY(Tabla_Cumpleaños[Nacimiento]))</f>
        <v>42303</v>
      </c>
      <c r="F136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3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37" spans="1:7" x14ac:dyDescent="0.25">
      <c r="A137" s="5" t="s">
        <v>195</v>
      </c>
      <c r="B137" s="2" t="s">
        <v>20</v>
      </c>
      <c r="C137" s="1">
        <v>28658</v>
      </c>
      <c r="D137" s="21" t="str">
        <f xml:space="preserve"> VLOOKUP( TEXT(Tabla_Cumpleaños[Nacimiento], "mm-dd"),Tabla_Signos[], 2 )</f>
        <v>Géminis</v>
      </c>
      <c r="E137" s="1">
        <f ca="1">DATE(YEAR(TODAY()),MONTH(Tabla_Cumpleaños[Nacimiento]),DAY(Tabla_Cumpleaños[Nacimiento]))</f>
        <v>42172</v>
      </c>
      <c r="F137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Géminis</v>
      </c>
      <c r="G13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Géminis</v>
      </c>
    </row>
    <row r="138" spans="1:7" x14ac:dyDescent="0.25">
      <c r="A138" s="5" t="s">
        <v>196</v>
      </c>
      <c r="B138" s="2" t="s">
        <v>20</v>
      </c>
      <c r="C138" s="1">
        <v>25501</v>
      </c>
      <c r="D138" s="21" t="str">
        <f xml:space="preserve"> VLOOKUP( TEXT(Tabla_Cumpleaños[Nacimiento], "mm-dd"),Tabla_Signos[], 2 )</f>
        <v>Escorpión</v>
      </c>
      <c r="E138" s="1">
        <f ca="1">DATE(YEAR(TODAY()),MONTH(Tabla_Cumpleaños[Nacimiento]),DAY(Tabla_Cumpleaños[Nacimiento]))</f>
        <v>42302</v>
      </c>
      <c r="F138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3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39" spans="1:7" x14ac:dyDescent="0.25">
      <c r="A139" s="5" t="s">
        <v>197</v>
      </c>
      <c r="B139" s="2" t="s">
        <v>20</v>
      </c>
      <c r="C139" s="1">
        <v>28538</v>
      </c>
      <c r="D139" s="21" t="str">
        <f xml:space="preserve"> VLOOKUP( TEXT(Tabla_Cumpleaños[Nacimiento], "mm-dd"),Tabla_Signos[], 2 )</f>
        <v>Acuario</v>
      </c>
      <c r="E139" s="1">
        <f ca="1">DATE(YEAR(TODAY()),MONTH(Tabla_Cumpleaños[Nacimiento]),DAY(Tabla_Cumpleaños[Nacimiento]))</f>
        <v>42052</v>
      </c>
      <c r="F139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3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40" spans="1:7" x14ac:dyDescent="0.25">
      <c r="A140" s="5" t="s">
        <v>198</v>
      </c>
      <c r="B140" s="2" t="s">
        <v>20</v>
      </c>
      <c r="C140" s="1">
        <v>29947</v>
      </c>
      <c r="D140" s="21" t="str">
        <f xml:space="preserve"> VLOOKUP( TEXT(Tabla_Cumpleaños[Nacimiento], "mm-dd"),Tabla_Signos[], 2 )</f>
        <v>Capricornio</v>
      </c>
      <c r="E140" s="1">
        <f ca="1">DATE(YEAR(TODAY()),MONTH(Tabla_Cumpleaños[Nacimiento]),DAY(Tabla_Cumpleaños[Nacimiento]))</f>
        <v>42365</v>
      </c>
      <c r="F140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4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41" spans="1:7" x14ac:dyDescent="0.25">
      <c r="A141" s="5" t="s">
        <v>199</v>
      </c>
      <c r="B141" s="2" t="s">
        <v>20</v>
      </c>
      <c r="C141" s="1">
        <v>26896</v>
      </c>
      <c r="D141" s="21" t="str">
        <f xml:space="preserve"> VLOOKUP( TEXT(Tabla_Cumpleaños[Nacimiento], "mm-dd"),Tabla_Signos[], 2 )</f>
        <v>Leo</v>
      </c>
      <c r="E141" s="1">
        <f ca="1">DATE(YEAR(TODAY()),MONTH(Tabla_Cumpleaños[Nacimiento]),DAY(Tabla_Cumpleaños[Nacimiento]))</f>
        <v>42236</v>
      </c>
      <c r="F141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14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142" spans="1:7" x14ac:dyDescent="0.25">
      <c r="A142" s="5" t="s">
        <v>200</v>
      </c>
      <c r="B142" s="2" t="s">
        <v>20</v>
      </c>
      <c r="C142" s="1">
        <v>30500</v>
      </c>
      <c r="D142" s="21" t="str">
        <f xml:space="preserve"> VLOOKUP( TEXT(Tabla_Cumpleaños[Nacimiento], "mm-dd"),Tabla_Signos[], 2 )</f>
        <v>Cáncer</v>
      </c>
      <c r="E142" s="1">
        <f ca="1">DATE(YEAR(TODAY()),MONTH(Tabla_Cumpleaños[Nacimiento]),DAY(Tabla_Cumpleaños[Nacimiento]))</f>
        <v>42188</v>
      </c>
      <c r="F142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Cáncer</v>
      </c>
      <c r="G14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Cáncer</v>
      </c>
    </row>
    <row r="143" spans="1:7" x14ac:dyDescent="0.25">
      <c r="A143" s="5" t="s">
        <v>201</v>
      </c>
      <c r="B143" s="2" t="s">
        <v>16</v>
      </c>
      <c r="C143" s="1">
        <v>24805</v>
      </c>
      <c r="D143" s="21" t="str">
        <f xml:space="preserve"> VLOOKUP( TEXT(Tabla_Cumpleaños[Nacimiento], "mm-dd"),Tabla_Signos[], 2 )</f>
        <v>Sagitario</v>
      </c>
      <c r="E143" s="1">
        <f ca="1">DATE(YEAR(TODAY()),MONTH(Tabla_Cumpleaños[Nacimiento]),DAY(Tabla_Cumpleaños[Nacimiento]))</f>
        <v>42337</v>
      </c>
      <c r="F143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Sagitario</v>
      </c>
      <c r="G143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Sagitario</v>
      </c>
    </row>
    <row r="144" spans="1:7" x14ac:dyDescent="0.25">
      <c r="A144" s="5" t="s">
        <v>202</v>
      </c>
      <c r="B144" s="2" t="s">
        <v>16</v>
      </c>
      <c r="C144" s="1">
        <v>27613</v>
      </c>
      <c r="D144" s="21" t="str">
        <f xml:space="preserve"> VLOOKUP( TEXT(Tabla_Cumpleaños[Nacimiento], "mm-dd"),Tabla_Signos[], 2 )</f>
        <v>Leo</v>
      </c>
      <c r="E144" s="1">
        <f ca="1">DATE(YEAR(TODAY()),MONTH(Tabla_Cumpleaños[Nacimiento]),DAY(Tabla_Cumpleaños[Nacimiento]))</f>
        <v>42223</v>
      </c>
      <c r="F144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Leo</v>
      </c>
      <c r="G144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Leo</v>
      </c>
    </row>
    <row r="145" spans="1:7" x14ac:dyDescent="0.25">
      <c r="A145" s="5" t="s">
        <v>203</v>
      </c>
      <c r="B145" s="2" t="s">
        <v>16</v>
      </c>
      <c r="C145" s="1">
        <v>29245</v>
      </c>
      <c r="D145" s="21" t="str">
        <f xml:space="preserve"> VLOOKUP( TEXT(Tabla_Cumpleaños[Nacimiento], "mm-dd"),Tabla_Signos[], 2 )</f>
        <v>Acuario</v>
      </c>
      <c r="E145" s="1">
        <f ca="1">DATE(YEAR(TODAY()),MONTH(Tabla_Cumpleaños[Nacimiento]),DAY(Tabla_Cumpleaños[Nacimiento]))</f>
        <v>42029</v>
      </c>
      <c r="F145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Acuario</v>
      </c>
      <c r="G145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Acuario</v>
      </c>
    </row>
    <row r="146" spans="1:7" x14ac:dyDescent="0.25">
      <c r="A146" s="5" t="s">
        <v>204</v>
      </c>
      <c r="B146" s="2" t="s">
        <v>16</v>
      </c>
      <c r="C146" s="1">
        <v>29603</v>
      </c>
      <c r="D146" s="21" t="str">
        <f xml:space="preserve"> VLOOKUP( TEXT(Tabla_Cumpleaños[Nacimiento], "mm-dd"),Tabla_Signos[], 2 )</f>
        <v>Capricornio</v>
      </c>
      <c r="E146" s="1">
        <f ca="1">DATE(YEAR(TODAY()),MONTH(Tabla_Cumpleaños[Nacimiento]),DAY(Tabla_Cumpleaños[Nacimiento]))</f>
        <v>42021</v>
      </c>
      <c r="F146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Capricornio</v>
      </c>
      <c r="G146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Capricornio</v>
      </c>
    </row>
    <row r="147" spans="1:7" x14ac:dyDescent="0.25">
      <c r="A147" s="5" t="s">
        <v>205</v>
      </c>
      <c r="B147" s="2" t="s">
        <v>16</v>
      </c>
      <c r="C147" s="1">
        <v>30984</v>
      </c>
      <c r="D147" s="21" t="str">
        <f xml:space="preserve"> VLOOKUP( TEXT(Tabla_Cumpleaños[Nacimiento], "mm-dd"),Tabla_Signos[], 2 )</f>
        <v>Escorpión</v>
      </c>
      <c r="E147" s="1">
        <f ca="1">DATE(YEAR(TODAY()),MONTH(Tabla_Cumpleaños[Nacimiento]),DAY(Tabla_Cumpleaños[Nacimiento]))</f>
        <v>42306</v>
      </c>
      <c r="F147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Escorpión</v>
      </c>
      <c r="G147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Escorpión</v>
      </c>
    </row>
    <row r="148" spans="1:7" x14ac:dyDescent="0.25">
      <c r="A148" s="5" t="s">
        <v>206</v>
      </c>
      <c r="B148" s="2" t="s">
        <v>16</v>
      </c>
      <c r="C148" s="1">
        <v>32050</v>
      </c>
      <c r="D148" s="21" t="str">
        <f xml:space="preserve"> VLOOKUP( TEXT(Tabla_Cumpleaños[Nacimiento], "mm-dd"),Tabla_Signos[], 2 )</f>
        <v>Libra</v>
      </c>
      <c r="E148" s="1">
        <f ca="1">DATE(YEAR(TODAY()),MONTH(Tabla_Cumpleaños[Nacimiento]),DAY(Tabla_Cumpleaños[Nacimiento]))</f>
        <v>42277</v>
      </c>
      <c r="F148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148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149" spans="1:7" x14ac:dyDescent="0.25">
      <c r="A149" s="5" t="s">
        <v>207</v>
      </c>
      <c r="B149" s="2" t="s">
        <v>16</v>
      </c>
      <c r="C149" s="1">
        <v>29137</v>
      </c>
      <c r="D149" s="21" t="str">
        <f xml:space="preserve"> VLOOKUP( TEXT(Tabla_Cumpleaños[Nacimiento], "mm-dd"),Tabla_Signos[], 2 )</f>
        <v>Libra</v>
      </c>
      <c r="E149" s="1">
        <f ca="1">DATE(YEAR(TODAY()),MONTH(Tabla_Cumpleaños[Nacimiento]),DAY(Tabla_Cumpleaños[Nacimiento]))</f>
        <v>42286</v>
      </c>
      <c r="F149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149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  <row r="150" spans="1:7" x14ac:dyDescent="0.25">
      <c r="A150" s="5" t="s">
        <v>208</v>
      </c>
      <c r="B150" s="2" t="s">
        <v>16</v>
      </c>
      <c r="C150" s="1">
        <v>29330</v>
      </c>
      <c r="D150" s="21" t="str">
        <f xml:space="preserve"> VLOOKUP( TEXT(Tabla_Cumpleaños[Nacimiento], "mm-dd"),Tabla_Signos[], 2 )</f>
        <v>Aries</v>
      </c>
      <c r="E150" s="1">
        <f ca="1">DATE(YEAR(TODAY()),MONTH(Tabla_Cumpleaños[Nacimiento]),DAY(Tabla_Cumpleaños[Nacimiento]))</f>
        <v>42113</v>
      </c>
      <c r="F150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Aries</v>
      </c>
      <c r="G150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Aries</v>
      </c>
    </row>
    <row r="151" spans="1:7" x14ac:dyDescent="0.25">
      <c r="A151" s="5" t="s">
        <v>209</v>
      </c>
      <c r="B151" s="2" t="s">
        <v>16</v>
      </c>
      <c r="C151" s="1">
        <v>26007</v>
      </c>
      <c r="D151" s="21" t="str">
        <f xml:space="preserve"> VLOOKUP( TEXT(Tabla_Cumpleaños[Nacimiento], "mm-dd"),Tabla_Signos[], 2 )</f>
        <v>Piscis</v>
      </c>
      <c r="E151" s="1">
        <f ca="1">DATE(YEAR(TODAY()),MONTH(Tabla_Cumpleaños[Nacimiento]),DAY(Tabla_Cumpleaños[Nacimiento]))</f>
        <v>42078</v>
      </c>
      <c r="F151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Piscis</v>
      </c>
      <c r="G151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Piscis</v>
      </c>
    </row>
    <row r="152" spans="1:7" x14ac:dyDescent="0.25">
      <c r="A152" s="5" t="s">
        <v>210</v>
      </c>
      <c r="B152" s="2" t="s">
        <v>20</v>
      </c>
      <c r="C152" s="1">
        <v>29866</v>
      </c>
      <c r="D152" s="21" t="str">
        <f xml:space="preserve"> VLOOKUP( TEXT(Tabla_Cumpleaños[Nacimiento], "mm-dd"),Tabla_Signos[], 2 )</f>
        <v>Libra</v>
      </c>
      <c r="E152" s="1">
        <f ca="1">DATE(YEAR(TODAY()),MONTH(Tabla_Cumpleaños[Nacimiento]),DAY(Tabla_Cumpleaños[Nacimiento]))</f>
        <v>42284</v>
      </c>
      <c r="F152" s="21" t="str">
        <f ca="1">IF(Tabla_Cumpleaños[Actual]&lt;=Capricornio,"Capricornio",IF(Tabla_Cumpleaños[Actual]&lt;=Acuario,"Acuario",IF(Tabla_Cumpleaños[Actual]&lt;=Piscis,"Piscis",IF(Tabla_Cumpleaños[Actual]&lt;=Aries,"Aries",IF(Tabla_Cumpleaños[Actual]&lt;=Tauro,"Tauro",IF(Tabla_Cumpleaños[Actual]&lt;=Géminis,"Géminis",IF(Tabla_Cumpleaños[Actual]&lt;=Cáncer,"Cáncer",IF(Tabla_Cumpleaños[Actual]&lt;=Leo,"Leo",IF(Tabla_Cumpleaños[Actual]&lt;=Virgo,"Virgo",IF(Tabla_Cumpleaños[Actual]&lt;=Libra,"Libra",IF(Tabla_Cumpleaños[Actual]&lt;=Escorpión,"Escorpión",IF(Tabla_Cumpleaños[Actual]&lt;=Sagitario,"Sagitario","Capricornio"))))))))))))</f>
        <v>Libra</v>
      </c>
      <c r="G152" s="2" t="str">
        <f ca="1">IF(Tabla_Cumpleaños[Actual]&lt;=42024,"Capricornio",IF(Tabla_Cumpleaños[Actual]&lt;=42053,"Acuario",IF(Tabla_Cumpleaños[Actual]&lt;=42083,"Piscis",IF(Tabla_Cumpleaños[Actual]&lt;=42114,"Aries",IF(Tabla_Cumpleaños[Actual]&lt;=42145,"Tauro",IF(Tabla_Cumpleaños[Actual]&lt;=42176,"Géminis",IF(Tabla_Cumpleaños[Actual]&lt;=42207,"Cáncer",IF(Tabla_Cumpleaños[Actual]&lt;=42239,"Leo",IF(Tabla_Cumpleaños[Actual]&lt;=42270,"Virgo",IF(Tabla_Cumpleaños[Actual]&lt;=42300,"Libra",IF(Tabla_Cumpleaños[Actual]&lt;=42330,"Escorpión",IF(Tabla_Cumpleaños[Actual]&lt;=42359,"Sagitario","Capricornio"))))))))))))</f>
        <v>Libra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"/>
  <sheetViews>
    <sheetView workbookViewId="0">
      <selection activeCell="C14" sqref="C14"/>
    </sheetView>
  </sheetViews>
  <sheetFormatPr baseColWidth="10" defaultColWidth="13.42578125" defaultRowHeight="15" x14ac:dyDescent="0.25"/>
  <cols>
    <col min="1" max="1" width="5.140625" style="3" customWidth="1"/>
    <col min="2" max="2" width="16.85546875" style="3" bestFit="1" customWidth="1"/>
    <col min="3" max="3" width="13.42578125" style="3"/>
    <col min="4" max="4" width="7.140625" style="3" customWidth="1"/>
    <col min="5" max="6" width="16.85546875" style="4" customWidth="1"/>
    <col min="7" max="7" width="16.85546875" style="3" customWidth="1"/>
    <col min="8" max="8" width="7.140625" style="3" customWidth="1"/>
    <col min="9" max="15" width="13.42578125" style="3"/>
    <col min="16" max="16" width="6.5703125" style="3" customWidth="1"/>
    <col min="17" max="16384" width="13.42578125" style="3"/>
  </cols>
  <sheetData>
    <row r="1" spans="2:19" x14ac:dyDescent="0.25">
      <c r="C1" s="4"/>
    </row>
    <row r="2" spans="2:19" ht="30" x14ac:dyDescent="0.25">
      <c r="B2" s="7" t="s">
        <v>148</v>
      </c>
      <c r="C2" s="2" t="s">
        <v>11</v>
      </c>
      <c r="I2" s="2"/>
      <c r="J2" s="2"/>
      <c r="K2" s="16" t="s">
        <v>149</v>
      </c>
      <c r="L2" s="16"/>
      <c r="M2" s="16" t="s">
        <v>150</v>
      </c>
      <c r="N2" s="16"/>
    </row>
    <row r="3" spans="2:19" s="2" customFormat="1" x14ac:dyDescent="0.25">
      <c r="B3" s="6" t="s">
        <v>139</v>
      </c>
      <c r="C3" s="3" t="s">
        <v>8</v>
      </c>
      <c r="E3" s="1" t="s">
        <v>151</v>
      </c>
      <c r="F3" s="1" t="s">
        <v>152</v>
      </c>
      <c r="G3" s="2" t="s">
        <v>11</v>
      </c>
      <c r="I3" s="8" t="s">
        <v>151</v>
      </c>
      <c r="J3" s="8" t="s">
        <v>152</v>
      </c>
      <c r="K3" s="9" t="s">
        <v>153</v>
      </c>
      <c r="L3" s="9" t="s">
        <v>154</v>
      </c>
      <c r="M3" s="9" t="s">
        <v>155</v>
      </c>
      <c r="N3" s="9" t="s">
        <v>156</v>
      </c>
      <c r="O3" s="10" t="s">
        <v>11</v>
      </c>
      <c r="Q3" s="13" t="s">
        <v>151</v>
      </c>
      <c r="R3" s="13" t="s">
        <v>152</v>
      </c>
      <c r="S3" t="s">
        <v>11</v>
      </c>
    </row>
    <row r="4" spans="2:19" x14ac:dyDescent="0.25">
      <c r="B4" s="6" t="s">
        <v>140</v>
      </c>
      <c r="C4" s="3" t="s">
        <v>9</v>
      </c>
      <c r="D4"/>
      <c r="E4" s="19">
        <v>41995</v>
      </c>
      <c r="F4" s="18">
        <v>42024</v>
      </c>
      <c r="G4" t="s">
        <v>8</v>
      </c>
      <c r="I4" s="11" t="s">
        <v>157</v>
      </c>
      <c r="J4" s="11" t="s">
        <v>158</v>
      </c>
      <c r="K4" s="12">
        <v>21</v>
      </c>
      <c r="L4" s="12">
        <v>3</v>
      </c>
      <c r="M4" s="12">
        <v>20</v>
      </c>
      <c r="N4" s="12">
        <v>4</v>
      </c>
      <c r="O4" s="3" t="s">
        <v>0</v>
      </c>
      <c r="Q4" s="14">
        <f ca="1">R15+1</f>
        <v>42084</v>
      </c>
      <c r="R4" s="15">
        <f ca="1">DATE(YEAR(TODAY()),4,20)</f>
        <v>42114</v>
      </c>
      <c r="S4" t="s">
        <v>0</v>
      </c>
    </row>
    <row r="5" spans="2:19" x14ac:dyDescent="0.25">
      <c r="B5" s="6" t="s">
        <v>213</v>
      </c>
      <c r="C5" s="3" t="s">
        <v>10</v>
      </c>
      <c r="D5"/>
      <c r="E5" s="17">
        <v>42025</v>
      </c>
      <c r="F5" s="18">
        <v>42053</v>
      </c>
      <c r="G5" t="s">
        <v>9</v>
      </c>
      <c r="I5" s="11" t="s">
        <v>159</v>
      </c>
      <c r="J5" s="11" t="s">
        <v>160</v>
      </c>
      <c r="K5" s="12">
        <v>21</v>
      </c>
      <c r="L5" s="12">
        <v>4</v>
      </c>
      <c r="M5" s="12">
        <v>21</v>
      </c>
      <c r="N5" s="12">
        <v>5</v>
      </c>
      <c r="O5" s="3" t="s">
        <v>1</v>
      </c>
      <c r="Q5" s="14">
        <f ca="1">R4+1</f>
        <v>42115</v>
      </c>
      <c r="R5" s="15">
        <f ca="1">DATE(YEAR(TODAY()),5,21)</f>
        <v>42145</v>
      </c>
      <c r="S5" t="s">
        <v>1</v>
      </c>
    </row>
    <row r="6" spans="2:19" x14ac:dyDescent="0.25">
      <c r="B6" s="6" t="s">
        <v>141</v>
      </c>
      <c r="C6" s="3" t="s">
        <v>0</v>
      </c>
      <c r="D6"/>
      <c r="E6" s="17">
        <v>42054</v>
      </c>
      <c r="F6" s="18">
        <v>42083</v>
      </c>
      <c r="G6" t="s">
        <v>10</v>
      </c>
      <c r="I6" s="11" t="s">
        <v>161</v>
      </c>
      <c r="J6" s="11" t="s">
        <v>162</v>
      </c>
      <c r="K6" s="12">
        <v>22</v>
      </c>
      <c r="L6" s="12">
        <v>5</v>
      </c>
      <c r="M6" s="12">
        <v>21</v>
      </c>
      <c r="N6" s="12">
        <v>6</v>
      </c>
      <c r="O6" s="3" t="s">
        <v>2</v>
      </c>
      <c r="Q6" s="14">
        <f t="shared" ref="Q6:Q15" ca="1" si="0">R5+1</f>
        <v>42146</v>
      </c>
      <c r="R6" s="15">
        <f ca="1">DATE(YEAR(TODAY()),6,21)</f>
        <v>42176</v>
      </c>
      <c r="S6" t="s">
        <v>2</v>
      </c>
    </row>
    <row r="7" spans="2:19" x14ac:dyDescent="0.25">
      <c r="B7" s="6" t="s">
        <v>142</v>
      </c>
      <c r="C7" s="3" t="s">
        <v>1</v>
      </c>
      <c r="D7"/>
      <c r="E7" s="17">
        <v>42084</v>
      </c>
      <c r="F7" s="18">
        <v>42114</v>
      </c>
      <c r="G7" t="s">
        <v>0</v>
      </c>
      <c r="I7" s="11" t="s">
        <v>163</v>
      </c>
      <c r="J7" s="11" t="s">
        <v>164</v>
      </c>
      <c r="K7" s="12">
        <v>22</v>
      </c>
      <c r="L7" s="12">
        <v>6</v>
      </c>
      <c r="M7" s="12">
        <v>22</v>
      </c>
      <c r="N7" s="12">
        <v>7</v>
      </c>
      <c r="O7" s="3" t="s">
        <v>3</v>
      </c>
      <c r="Q7" s="14">
        <f t="shared" ca="1" si="0"/>
        <v>42177</v>
      </c>
      <c r="R7" s="15">
        <f ca="1">DATE(YEAR(TODAY()),7,22)</f>
        <v>42207</v>
      </c>
      <c r="S7" t="s">
        <v>3</v>
      </c>
    </row>
    <row r="8" spans="2:19" x14ac:dyDescent="0.25">
      <c r="B8" s="6" t="s">
        <v>214</v>
      </c>
      <c r="C8" s="3" t="s">
        <v>2</v>
      </c>
      <c r="D8"/>
      <c r="E8" s="17">
        <v>42115</v>
      </c>
      <c r="F8" s="18">
        <v>42145</v>
      </c>
      <c r="G8" t="s">
        <v>1</v>
      </c>
      <c r="I8" s="11" t="s">
        <v>165</v>
      </c>
      <c r="J8" s="11" t="s">
        <v>166</v>
      </c>
      <c r="K8" s="12">
        <v>23</v>
      </c>
      <c r="L8" s="12">
        <v>7</v>
      </c>
      <c r="M8" s="12">
        <v>23</v>
      </c>
      <c r="N8" s="12">
        <v>8</v>
      </c>
      <c r="O8" s="3" t="s">
        <v>4</v>
      </c>
      <c r="Q8" s="14">
        <f t="shared" ca="1" si="0"/>
        <v>42208</v>
      </c>
      <c r="R8" s="15">
        <f ca="1">DATE(YEAR(TODAY()),8,23)</f>
        <v>42239</v>
      </c>
      <c r="S8" t="s">
        <v>4</v>
      </c>
    </row>
    <row r="9" spans="2:19" x14ac:dyDescent="0.25">
      <c r="B9" s="6" t="s">
        <v>143</v>
      </c>
      <c r="C9" s="3" t="s">
        <v>3</v>
      </c>
      <c r="D9"/>
      <c r="E9" s="17">
        <v>42146</v>
      </c>
      <c r="F9" s="18">
        <v>42176</v>
      </c>
      <c r="G9" t="s">
        <v>2</v>
      </c>
      <c r="I9" s="11" t="s">
        <v>167</v>
      </c>
      <c r="J9" s="11" t="s">
        <v>168</v>
      </c>
      <c r="K9" s="12">
        <v>24</v>
      </c>
      <c r="L9" s="12">
        <v>8</v>
      </c>
      <c r="M9" s="12">
        <v>23</v>
      </c>
      <c r="N9" s="12">
        <v>9</v>
      </c>
      <c r="O9" s="3" t="s">
        <v>5</v>
      </c>
      <c r="Q9" s="14">
        <f t="shared" ca="1" si="0"/>
        <v>42240</v>
      </c>
      <c r="R9" s="15">
        <f ca="1">DATE(YEAR(TODAY()),9,23)</f>
        <v>42270</v>
      </c>
      <c r="S9" t="s">
        <v>5</v>
      </c>
    </row>
    <row r="10" spans="2:19" x14ac:dyDescent="0.25">
      <c r="B10" s="6" t="s">
        <v>215</v>
      </c>
      <c r="C10" s="3" t="s">
        <v>4</v>
      </c>
      <c r="D10"/>
      <c r="E10" s="17">
        <v>42177</v>
      </c>
      <c r="F10" s="18">
        <v>42207</v>
      </c>
      <c r="G10" t="s">
        <v>3</v>
      </c>
      <c r="I10" s="11" t="s">
        <v>169</v>
      </c>
      <c r="J10" s="11" t="s">
        <v>170</v>
      </c>
      <c r="K10" s="12">
        <v>24</v>
      </c>
      <c r="L10" s="12">
        <v>9</v>
      </c>
      <c r="M10" s="12">
        <v>23</v>
      </c>
      <c r="N10" s="12">
        <v>10</v>
      </c>
      <c r="O10" s="3" t="s">
        <v>6</v>
      </c>
      <c r="Q10" s="14">
        <f t="shared" ca="1" si="0"/>
        <v>42271</v>
      </c>
      <c r="R10" s="15">
        <f ca="1">DATE(YEAR(TODAY()),10,23)</f>
        <v>42300</v>
      </c>
      <c r="S10" t="s">
        <v>6</v>
      </c>
    </row>
    <row r="11" spans="2:19" x14ac:dyDescent="0.25">
      <c r="B11" s="6" t="s">
        <v>144</v>
      </c>
      <c r="C11" s="3" t="s">
        <v>5</v>
      </c>
      <c r="D11"/>
      <c r="E11" s="17">
        <v>42208</v>
      </c>
      <c r="F11" s="18">
        <v>42239</v>
      </c>
      <c r="G11" t="s">
        <v>4</v>
      </c>
      <c r="I11" s="11" t="s">
        <v>171</v>
      </c>
      <c r="J11" s="11" t="s">
        <v>172</v>
      </c>
      <c r="K11" s="12">
        <v>24</v>
      </c>
      <c r="L11" s="12">
        <v>10</v>
      </c>
      <c r="M11" s="12">
        <v>22</v>
      </c>
      <c r="N11" s="12">
        <v>11</v>
      </c>
      <c r="O11" s="3" t="s">
        <v>173</v>
      </c>
      <c r="Q11" s="14">
        <f t="shared" ca="1" si="0"/>
        <v>42301</v>
      </c>
      <c r="R11" s="15">
        <f ca="1">DATE(YEAR(TODAY()),11,22)</f>
        <v>42330</v>
      </c>
      <c r="S11" t="s">
        <v>173</v>
      </c>
    </row>
    <row r="12" spans="2:19" x14ac:dyDescent="0.25">
      <c r="B12" s="6" t="s">
        <v>145</v>
      </c>
      <c r="C12" s="3" t="s">
        <v>6</v>
      </c>
      <c r="D12"/>
      <c r="E12" s="17">
        <v>42240</v>
      </c>
      <c r="F12" s="18">
        <v>42270</v>
      </c>
      <c r="G12" t="s">
        <v>5</v>
      </c>
      <c r="I12" s="11" t="s">
        <v>174</v>
      </c>
      <c r="J12" s="11" t="s">
        <v>175</v>
      </c>
      <c r="K12" s="12">
        <v>23</v>
      </c>
      <c r="L12" s="12">
        <v>11</v>
      </c>
      <c r="M12" s="12">
        <v>21</v>
      </c>
      <c r="N12" s="12">
        <v>12</v>
      </c>
      <c r="O12" s="3" t="s">
        <v>7</v>
      </c>
      <c r="Q12" s="14">
        <f t="shared" ca="1" si="0"/>
        <v>42331</v>
      </c>
      <c r="R12" s="15">
        <f ca="1">DATE(YEAR(TODAY()),12,21)</f>
        <v>42359</v>
      </c>
      <c r="S12" t="s">
        <v>7</v>
      </c>
    </row>
    <row r="13" spans="2:19" x14ac:dyDescent="0.25">
      <c r="B13" s="6" t="s">
        <v>216</v>
      </c>
      <c r="C13" s="3" t="s">
        <v>173</v>
      </c>
      <c r="D13"/>
      <c r="E13" s="17">
        <v>42271</v>
      </c>
      <c r="F13" s="18">
        <v>42300</v>
      </c>
      <c r="G13" t="s">
        <v>6</v>
      </c>
      <c r="I13" s="11" t="s">
        <v>176</v>
      </c>
      <c r="J13" s="11" t="s">
        <v>177</v>
      </c>
      <c r="K13" s="12">
        <v>22</v>
      </c>
      <c r="L13" s="12">
        <v>12</v>
      </c>
      <c r="M13" s="12">
        <v>20</v>
      </c>
      <c r="N13" s="12">
        <v>1</v>
      </c>
      <c r="O13" s="3" t="s">
        <v>8</v>
      </c>
      <c r="Q13" s="14">
        <f t="shared" ca="1" si="0"/>
        <v>42360</v>
      </c>
      <c r="R13" s="15">
        <f ca="1">DATE(YEAR(TODAY()),1,20)</f>
        <v>42024</v>
      </c>
      <c r="S13" t="s">
        <v>8</v>
      </c>
    </row>
    <row r="14" spans="2:19" x14ac:dyDescent="0.25">
      <c r="B14" s="6" t="s">
        <v>146</v>
      </c>
      <c r="C14" s="3" t="s">
        <v>7</v>
      </c>
      <c r="D14"/>
      <c r="E14" s="17">
        <v>42301</v>
      </c>
      <c r="F14" s="18">
        <v>42330</v>
      </c>
      <c r="G14" t="s">
        <v>173</v>
      </c>
      <c r="I14" s="11" t="s">
        <v>178</v>
      </c>
      <c r="J14" s="22" t="s">
        <v>211</v>
      </c>
      <c r="K14" s="12">
        <v>21</v>
      </c>
      <c r="L14" s="12">
        <v>1</v>
      </c>
      <c r="M14" s="12">
        <v>2</v>
      </c>
      <c r="N14" s="12">
        <v>6</v>
      </c>
      <c r="O14" s="3" t="s">
        <v>9</v>
      </c>
      <c r="Q14" s="14">
        <f t="shared" ca="1" si="0"/>
        <v>42025</v>
      </c>
      <c r="R14" s="15">
        <f ca="1">DATE(YEAR(TODAY()),2,18)</f>
        <v>42053</v>
      </c>
      <c r="S14" t="s">
        <v>9</v>
      </c>
    </row>
    <row r="15" spans="2:19" x14ac:dyDescent="0.25">
      <c r="B15" s="6" t="s">
        <v>147</v>
      </c>
      <c r="C15" s="3" t="s">
        <v>8</v>
      </c>
      <c r="D15"/>
      <c r="E15" s="17">
        <v>42331</v>
      </c>
      <c r="F15" s="18">
        <v>42359</v>
      </c>
      <c r="G15" t="s">
        <v>7</v>
      </c>
      <c r="I15" s="22" t="s">
        <v>212</v>
      </c>
      <c r="J15" s="11" t="s">
        <v>179</v>
      </c>
      <c r="K15" s="12">
        <v>3</v>
      </c>
      <c r="L15" s="12">
        <v>6</v>
      </c>
      <c r="M15" s="12">
        <v>20</v>
      </c>
      <c r="N15" s="12">
        <v>3</v>
      </c>
      <c r="O15" s="3" t="s">
        <v>10</v>
      </c>
      <c r="Q15" s="14">
        <f t="shared" ca="1" si="0"/>
        <v>42054</v>
      </c>
      <c r="R15" s="15">
        <f ca="1">DATE(YEAR(TODAY()),3,20)</f>
        <v>42083</v>
      </c>
      <c r="S15" t="s">
        <v>10</v>
      </c>
    </row>
    <row r="16" spans="2:19" x14ac:dyDescent="0.25">
      <c r="D16"/>
      <c r="E16" s="17">
        <v>42360</v>
      </c>
      <c r="F16" s="19">
        <v>42389</v>
      </c>
      <c r="G16" t="s">
        <v>8</v>
      </c>
    </row>
  </sheetData>
  <mergeCells count="2">
    <mergeCell ref="K2:L2"/>
    <mergeCell ref="M2:N2"/>
  </mergeCell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12</vt:i4>
      </vt:variant>
    </vt:vector>
  </HeadingPairs>
  <TitlesOfParts>
    <vt:vector size="14" baseType="lpstr">
      <vt:lpstr>Buscar el Signo</vt:lpstr>
      <vt:lpstr>Tabla_Signos</vt:lpstr>
      <vt:lpstr>Acuario</vt:lpstr>
      <vt:lpstr>Aries</vt:lpstr>
      <vt:lpstr>Cáncer</vt:lpstr>
      <vt:lpstr>Capricornio</vt:lpstr>
      <vt:lpstr>Escorpión</vt:lpstr>
      <vt:lpstr>Géminis</vt:lpstr>
      <vt:lpstr>Leo</vt:lpstr>
      <vt:lpstr>Libra</vt:lpstr>
      <vt:lpstr>Piscis</vt:lpstr>
      <vt:lpstr>Sagitario</vt:lpstr>
      <vt:lpstr>Tauro</vt:lpstr>
      <vt:lpstr>Virgo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Raigosa</dc:creator>
  <cp:lastModifiedBy>Gabriel Raigosa</cp:lastModifiedBy>
  <dcterms:created xsi:type="dcterms:W3CDTF">2015-10-19T20:41:12Z</dcterms:created>
  <dcterms:modified xsi:type="dcterms:W3CDTF">2015-10-19T22:53:02Z</dcterms:modified>
</cp:coreProperties>
</file>